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95" windowWidth="21060" windowHeight="9945" tabRatio="801" activeTab="0"/>
  </bookViews>
  <sheets>
    <sheet name="Title" sheetId="1" r:id="rId1"/>
    <sheet name="Notes" sheetId="2" r:id="rId2"/>
    <sheet name="Incidence Males" sheetId="3" r:id="rId3"/>
    <sheet name="Incidence Females" sheetId="4" r:id="rId4"/>
    <sheet name="Incidence Persons" sheetId="5" r:id="rId5"/>
    <sheet name="Mortality Males" sheetId="6" r:id="rId6"/>
    <sheet name="Mortality Females" sheetId="7" r:id="rId7"/>
    <sheet name="Mortality Persons" sheetId="8" r:id="rId8"/>
    <sheet name="ICD codes" sheetId="9" r:id="rId9"/>
    <sheet name="Admin" sheetId="10" state="hidden" r:id="rId10"/>
  </sheets>
  <definedNames>
    <definedName name="_AMO_UniqueIdentifier" hidden="1">"'b37ec861-060c-4e70-afdf-615859ab5778'"</definedName>
    <definedName name="_xlnm.Print_Area" localSheetId="0">'Title'!$A$1:$N$31</definedName>
  </definedNames>
  <calcPr fullCalcOnLoad="1"/>
</workbook>
</file>

<file path=xl/sharedStrings.xml><?xml version="1.0" encoding="utf-8"?>
<sst xmlns="http://schemas.openxmlformats.org/spreadsheetml/2006/main" count="2032" uniqueCount="166">
  <si>
    <t>Cancer Incidence and Mortality Across Regions (CIMAR) books</t>
  </si>
  <si>
    <t>Contents</t>
  </si>
  <si>
    <t>Explanatory notes: data sources and methods</t>
  </si>
  <si>
    <t>ICD codes</t>
  </si>
  <si>
    <t>Where to go for more information</t>
  </si>
  <si>
    <t>AIHW cancer web page</t>
  </si>
  <si>
    <t>http://www.aihw.gov.au/cancer/</t>
  </si>
  <si>
    <t>AIHW data request application</t>
  </si>
  <si>
    <t>http://datarequest.aihw.gov.au</t>
  </si>
  <si>
    <t>AIHW cancer data team (email)</t>
  </si>
  <si>
    <t>cancer@aihw.gov.au</t>
  </si>
  <si>
    <t>Explanatory notes</t>
  </si>
  <si>
    <t>Data sources</t>
  </si>
  <si>
    <t>Suggested citation</t>
  </si>
  <si>
    <t>Incidence data</t>
  </si>
  <si>
    <t>1. The source of the incidence data is the 2012 Australian Cancer Database (ACD). The ACD is compiled by the AIHW from data provided by the state and territory population-based cancer registries.</t>
  </si>
  <si>
    <t>2. The ACD records all primary cancers except for basal and squamous cell carcinomas of the skin (BCCs and SCCs). These cancers are not notifiable diseases and are not collected by the state and territory cancer registries.</t>
  </si>
  <si>
    <t xml:space="preserve">3. The diseases coded to ICD-10 codes D45–D46, D47.1 and D47.3–D47.5, which cover most of the myelodysplastic and myeloproliferative cancers, were not considered cancer at the time the ICD-10 was first published and were not routinely registered by all Australian cancer registries. The ACD contains all cases of these cancers which were diagnosed from 1982 onwards and which have been registered but the collection is not considered complete until 2003 onwards. </t>
  </si>
  <si>
    <t>Mortality data</t>
  </si>
  <si>
    <t>1. Cause of Death Unit Record File data are provided to the AIHW by the Registries of Births, Deaths and Marriages and the National Coronial Information System (managed by the Victorian Department of Justice) and include cause of death coded by the Australian Bureau of Statistics (ABS). The data are maintained by the AIHW in the National Mortality Database.</t>
  </si>
  <si>
    <t>3. Cause of death information are based on underlying cause of death and are classified according to the International Classification of Diseases and Related Health Problems (ICD). Deaths registered in 1997 onwards are classified according to the 10th revision (ICD-10).</t>
  </si>
  <si>
    <t>4. Unlike the incidence data, the mortality data include BCCs and SCCs (see incidence note 2). These common non-melanoma skin cancers (NMSCs) are grouped together with rare NMSCs under ICD-10code C44. Due to the nature of the mortality data, it is not possible to separate C44 deaths into those due to common NMSC and those due to rare NMSC.</t>
  </si>
  <si>
    <r>
      <t xml:space="preserve">5. The data quality statements underpinning the AIHW National Mortality Database can be found in the following ABS publications: ABS quality declaration summary for </t>
    </r>
    <r>
      <rPr>
        <u val="single"/>
        <sz val="8"/>
        <color indexed="12"/>
        <rFont val="Arial"/>
        <family val="2"/>
      </rPr>
      <t>Deaths, Australia</t>
    </r>
    <r>
      <rPr>
        <sz val="8"/>
        <color indexed="8"/>
        <rFont val="Arial"/>
        <family val="2"/>
      </rPr>
      <t xml:space="preserve"> (ABS cat. no. 3302.0) and ABS quality declaration summary for</t>
    </r>
    <r>
      <rPr>
        <sz val="8"/>
        <color indexed="12"/>
        <rFont val="Arial"/>
        <family val="2"/>
      </rPr>
      <t xml:space="preserve"> </t>
    </r>
    <r>
      <rPr>
        <u val="single"/>
        <sz val="8"/>
        <color indexed="12"/>
        <rFont val="Arial"/>
        <family val="2"/>
      </rPr>
      <t>Causes of Death, Australia</t>
    </r>
    <r>
      <rPr>
        <sz val="8"/>
        <color indexed="8"/>
        <rFont val="Arial"/>
        <family val="2"/>
      </rPr>
      <t xml:space="preserve"> (ABS cat. no. 3303.0).</t>
    </r>
  </si>
  <si>
    <r>
      <t xml:space="preserve">6. For more information on the AIHW National Mortality Database see </t>
    </r>
    <r>
      <rPr>
        <u val="single"/>
        <sz val="8"/>
        <color indexed="12"/>
        <rFont val="Arial"/>
        <family val="2"/>
      </rPr>
      <t>Deaths data at AIHW</t>
    </r>
    <r>
      <rPr>
        <sz val="8"/>
        <color indexed="8"/>
        <rFont val="Arial"/>
        <family val="2"/>
      </rPr>
      <t>.</t>
    </r>
  </si>
  <si>
    <t>Population data</t>
  </si>
  <si>
    <r>
      <t xml:space="preserve">Population counts are based on estimated resident populations at 30 June for each year. Australian estimated resident population data are sourced from </t>
    </r>
    <r>
      <rPr>
        <u val="single"/>
        <sz val="8"/>
        <color indexed="12"/>
        <rFont val="Arial"/>
        <family val="2"/>
      </rPr>
      <t>Australian demographic statistics</t>
    </r>
    <r>
      <rPr>
        <sz val="8"/>
        <color indexed="12"/>
        <rFont val="Arial"/>
        <family val="2"/>
      </rPr>
      <t xml:space="preserve"> </t>
    </r>
    <r>
      <rPr>
        <sz val="8"/>
        <color indexed="8"/>
        <rFont val="Arial"/>
        <family val="2"/>
      </rPr>
      <t>(ABS cat. no. 3101.0).</t>
    </r>
  </si>
  <si>
    <t>Geography</t>
  </si>
  <si>
    <t>Methods</t>
  </si>
  <si>
    <r>
      <t>Total incidence:</t>
    </r>
    <r>
      <rPr>
        <sz val="8"/>
        <color indexed="8"/>
        <rFont val="Arial"/>
        <family val="2"/>
      </rPr>
      <t xml:space="preserve"> Number of new cancer cases of the specified cancer over the five years. </t>
    </r>
  </si>
  <si>
    <r>
      <t xml:space="preserve">Total mortality: </t>
    </r>
    <r>
      <rPr>
        <sz val="8"/>
        <rFont val="Arial"/>
        <family val="2"/>
      </rPr>
      <t>Number of deaths due to the specfied cancer over the five years.</t>
    </r>
  </si>
  <si>
    <r>
      <t>Population:</t>
    </r>
    <r>
      <rPr>
        <sz val="8"/>
        <color indexed="8"/>
        <rFont val="Arial"/>
        <family val="2"/>
      </rPr>
      <t xml:space="preserve"> Sum of the estimated resident populations at 30 June for each of the five years.</t>
    </r>
  </si>
  <si>
    <r>
      <t>Crude rate (per 100,000):</t>
    </r>
    <r>
      <rPr>
        <b/>
        <sz val="8"/>
        <color indexed="21"/>
        <rFont val="Arial"/>
        <family val="2"/>
      </rPr>
      <t xml:space="preserve"> </t>
    </r>
    <r>
      <rPr>
        <sz val="8"/>
        <color indexed="8"/>
        <rFont val="Arial"/>
        <family val="2"/>
      </rPr>
      <t>Number of new cancer cases or deaths per 100,000 population. Rates are calculated using the estimated resident population at 30 June for each year. Rates are expressed as incidence per 100,000 males/females/persons for each geographic area.</t>
    </r>
  </si>
  <si>
    <r>
      <t>Age-standardised rate (per 100,000):</t>
    </r>
    <r>
      <rPr>
        <b/>
        <sz val="8"/>
        <color indexed="21"/>
        <rFont val="Arial"/>
        <family val="2"/>
      </rPr>
      <t xml:space="preserve"> </t>
    </r>
    <r>
      <rPr>
        <sz val="8"/>
        <color indexed="8"/>
        <rFont val="Arial"/>
        <family val="2"/>
      </rPr>
      <t>Rates that are standardised to a specific standard age structure to enable comparisons between populations and over time. Age-standardised rates have been directly standardised to the 2001 Australian Standard Population. Rates are expressed as the number of new cases or deaths per 100,000 males/females/persons for each geographic area.</t>
    </r>
  </si>
  <si>
    <r>
      <t>Rate ratio (relative to all of Australia):</t>
    </r>
    <r>
      <rPr>
        <b/>
        <sz val="8"/>
        <color indexed="21"/>
        <rFont val="Arial"/>
        <family val="2"/>
      </rPr>
      <t xml:space="preserve"> </t>
    </r>
    <r>
      <rPr>
        <sz val="8"/>
        <color indexed="8"/>
        <rFont val="Arial"/>
        <family val="2"/>
      </rPr>
      <t xml:space="preserve"> Rate ratios are calculated as the age-standardised rate for the geographic area of interest divided by the age-standardised rate for all of Australia. A rate ratio of greater than 1 indicates that the area of interest has a higher rate than the rate for Australia. A rate ratio of less than 1 indicates that the rate for the area of interest is lower than the rate for Australia. A rate ratio of 1 indicates that the area of interest is the same as the rate for Australia.</t>
    </r>
  </si>
  <si>
    <t xml:space="preserve"> </t>
  </si>
  <si>
    <t> </t>
  </si>
  <si>
    <t>All cancers combined</t>
  </si>
  <si>
    <t/>
  </si>
  <si>
    <t>Bladder (C67)</t>
  </si>
  <si>
    <t>Colorectal (C18–C20)</t>
  </si>
  <si>
    <t>Head and neck (C00–C14, C30–C32)</t>
  </si>
  <si>
    <t>Kidney (C64)</t>
  </si>
  <si>
    <t>Leukaemia (C91–C95)</t>
  </si>
  <si>
    <t>Lung (C33–C34)</t>
  </si>
  <si>
    <t>Lymphoma (C81–C86)</t>
  </si>
  <si>
    <t>Melanoma of the skin (C43)</t>
  </si>
  <si>
    <t>Pancreas (C25)</t>
  </si>
  <si>
    <t>Prostate (C61)</t>
  </si>
  <si>
    <t>Stomach (C16)</t>
  </si>
  <si>
    <t>Code</t>
  </si>
  <si>
    <t>name</t>
  </si>
  <si>
    <t>Total incidence</t>
  </si>
  <si>
    <t>Population</t>
  </si>
  <si>
    <t>Crude rate (per 100,000)</t>
  </si>
  <si>
    <t>Age-standardised rate (per 100,000)</t>
  </si>
  <si>
    <t>Rate ratio (relative to all of Australia)</t>
  </si>
  <si>
    <t>Australia</t>
  </si>
  <si>
    <t>GCC1GSYD</t>
  </si>
  <si>
    <t>Greater Sydney</t>
  </si>
  <si>
    <t>GCC1RNSW</t>
  </si>
  <si>
    <t>Rest of NSW</t>
  </si>
  <si>
    <t>GCC2GMEL</t>
  </si>
  <si>
    <t>Greater Melbourne</t>
  </si>
  <si>
    <t>GCC2RVIC</t>
  </si>
  <si>
    <t>Rest of Vic</t>
  </si>
  <si>
    <t>GCC3GBRI</t>
  </si>
  <si>
    <t>Greater Brisbane</t>
  </si>
  <si>
    <t>GCC3RQLD</t>
  </si>
  <si>
    <t>Rest of Qld</t>
  </si>
  <si>
    <t>GCC4GADE</t>
  </si>
  <si>
    <t>Greater Adelaide</t>
  </si>
  <si>
    <t>GCC4RSAU</t>
  </si>
  <si>
    <t>Rest of SA</t>
  </si>
  <si>
    <t>GCC5GPER</t>
  </si>
  <si>
    <t>Greater Perth</t>
  </si>
  <si>
    <t>GCC5RWAU</t>
  </si>
  <si>
    <t>Rest of WA</t>
  </si>
  <si>
    <t>GCC6GHOB</t>
  </si>
  <si>
    <t>Greater Hobart</t>
  </si>
  <si>
    <t>GCC6RTAS</t>
  </si>
  <si>
    <t>Rest of Tas</t>
  </si>
  <si>
    <t>GCC7GDAR</t>
  </si>
  <si>
    <t>Greater Darwin</t>
  </si>
  <si>
    <t>n.p.</t>
  </si>
  <si>
    <t>GCC7RNTE</t>
  </si>
  <si>
    <t>Rest of NT</t>
  </si>
  <si>
    <t>GCC8ACTE</t>
  </si>
  <si>
    <t>Australian Capital Territory</t>
  </si>
  <si>
    <t>Notes:</t>
  </si>
  <si>
    <t>2. The Australian total also includes residents of Other Territories (Cocos (Keeling) Islands, Christmas Island and Jervis Bay Territory).</t>
  </si>
  <si>
    <t>Breast (C50)</t>
  </si>
  <si>
    <t>Cervical (C53)</t>
  </si>
  <si>
    <t>Ovary (C56)</t>
  </si>
  <si>
    <t>Thyroid (C73)</t>
  </si>
  <si>
    <t>Uterus (C54–C55)</t>
  </si>
  <si>
    <t>n.p. not publishable because of small numbers, confidentiality or other concerns about the quality of the data.</t>
  </si>
  <si>
    <t>Total mortality</t>
  </si>
  <si>
    <t>n.p.  not publishable because of small numbers, confidentiality or other concerns about the quality of the data.</t>
  </si>
  <si>
    <t>ICD-10 Cancer codes</t>
  </si>
  <si>
    <t>Cancer groups</t>
  </si>
  <si>
    <t>ICD-10 codes</t>
  </si>
  <si>
    <t>C00–C97, D45–D46, D47.1, D47.3–D47.5</t>
  </si>
  <si>
    <t>Bladder</t>
  </si>
  <si>
    <t>C67</t>
  </si>
  <si>
    <t>Colorectal</t>
  </si>
  <si>
    <t>C18–C20</t>
  </si>
  <si>
    <t>Head and neck</t>
  </si>
  <si>
    <t>C00–C14, C30–C32</t>
  </si>
  <si>
    <t>Kidney</t>
  </si>
  <si>
    <t>C64</t>
  </si>
  <si>
    <t>Leukaemia</t>
  </si>
  <si>
    <t>C91–C95</t>
  </si>
  <si>
    <t>Lung</t>
  </si>
  <si>
    <t>C33–C34</t>
  </si>
  <si>
    <t>Lymphoma</t>
  </si>
  <si>
    <t>C81–C86</t>
  </si>
  <si>
    <t>Melanoma of skin</t>
  </si>
  <si>
    <t>C43</t>
  </si>
  <si>
    <t>Pancreas</t>
  </si>
  <si>
    <t>C25</t>
  </si>
  <si>
    <t>Prostate</t>
  </si>
  <si>
    <t>C61</t>
  </si>
  <si>
    <t>Stomach</t>
  </si>
  <si>
    <t>C16</t>
  </si>
  <si>
    <t>Breast</t>
  </si>
  <si>
    <t>C50</t>
  </si>
  <si>
    <t>Cervical</t>
  </si>
  <si>
    <t>C53</t>
  </si>
  <si>
    <t>Ovary</t>
  </si>
  <si>
    <t>C56</t>
  </si>
  <si>
    <t>Thyroid</t>
  </si>
  <si>
    <t>C73</t>
  </si>
  <si>
    <t>Uterus</t>
  </si>
  <si>
    <t>C54–C55</t>
  </si>
  <si>
    <r>
      <t xml:space="preserve">Source: </t>
    </r>
    <r>
      <rPr>
        <sz val="7"/>
        <color indexed="8"/>
        <rFont val="Arial"/>
        <family val="2"/>
      </rPr>
      <t>AIHW 2016. National Healthcare Agreement: PI 16-Potentially avoidable deaths, 2015. Viewed 18 February 2016, &lt;http://meteor.aihw.gov.au/content/index.phtml/itemId/559036&gt;.</t>
    </r>
  </si>
  <si>
    <t>Admin page</t>
  </si>
  <si>
    <t>Instructions</t>
  </si>
  <si>
    <t>Yellow:</t>
  </si>
  <si>
    <t>Enter new values when updating CIMAR book</t>
  </si>
  <si>
    <t>Blue:</t>
  </si>
  <si>
    <t>Do not update, indictes Excel-driven values</t>
  </si>
  <si>
    <t>MORT reference:</t>
  </si>
  <si>
    <t>CIMAR_GCC</t>
  </si>
  <si>
    <t>Geography:</t>
  </si>
  <si>
    <t>Incidene Start year:</t>
  </si>
  <si>
    <t>Incidence End year:</t>
  </si>
  <si>
    <t>Mortality Start year:</t>
  </si>
  <si>
    <t>Mortality End year:</t>
  </si>
  <si>
    <t>Incidence Title:</t>
  </si>
  <si>
    <t>Mortality Title:</t>
  </si>
  <si>
    <t>Caption for Tab 1</t>
  </si>
  <si>
    <t>Caption for Tab 2</t>
  </si>
  <si>
    <t>Caption for Tab 3</t>
  </si>
  <si>
    <t>Caption for table 2</t>
  </si>
  <si>
    <t>Year of publication:</t>
  </si>
  <si>
    <t>Suggested citation:</t>
  </si>
  <si>
    <t>Final data up to:</t>
  </si>
  <si>
    <t>Revised data for:</t>
  </si>
  <si>
    <t>Preliminary data for:</t>
  </si>
  <si>
    <t>Revision status note:</t>
  </si>
  <si>
    <t>Geography note:</t>
  </si>
  <si>
    <t>Geography is based on area of usual residence—Greater Capital City Statistical Areas (GCCSA). Correspondence files are sourced from Australian Statistical Geography Standard (ASGS): Volume 1 - Main Structure and Greater Capital City Statistical Areas (ABS cat. no. 1270.0.55.001). Unknown/missing includes cases where place of usual residence of the person was overseas, no fixed abode, offshore and migratory, and undefined.</t>
  </si>
  <si>
    <r>
      <t xml:space="preserve">7. Colorectal deaths presented are underestimates. For further information, refer to </t>
    </r>
    <r>
      <rPr>
        <u val="single"/>
        <sz val="8"/>
        <color indexed="12"/>
        <rFont val="Arial"/>
        <family val="2"/>
      </rPr>
      <t>“Complexities in the measurement of bowel cancer in Australia”</t>
    </r>
    <r>
      <rPr>
        <sz val="8"/>
        <rFont val="Arial"/>
        <family val="2"/>
      </rPr>
      <t xml:space="preserve"> in Causes of Death, Australia (ABS cat. no. 3303.0).</t>
    </r>
  </si>
  <si>
    <t xml:space="preserve">1. The Australian and jurisdictional totals include people who could not be assigned a Greater Capital City Statistical Area (GCCSA). The number of people who could not be assigned a GCCSA is less than 1% of the total. </t>
  </si>
  <si>
    <t>Greater Capital City Statistical Areas (GCCSAs)</t>
  </si>
  <si>
    <r>
      <t xml:space="preserve">4. Users are advised to read the </t>
    </r>
    <r>
      <rPr>
        <u val="single"/>
        <sz val="8"/>
        <color indexed="12"/>
        <rFont val="Arial"/>
        <family val="2"/>
      </rPr>
      <t>Data quality statement for the 2012 Australian Cancer Database</t>
    </r>
    <r>
      <rPr>
        <sz val="8"/>
        <color indexed="8"/>
        <rFont val="Arial"/>
        <family val="2"/>
      </rPr>
      <t>. Incidence data are presented for 2006 to 2010 because 2010 is the most recent year for which actual data were available for all states and territories.</t>
    </r>
  </si>
</sst>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0.0"/>
    <numFmt numFmtId="166" formatCode="###,###,##0.00"/>
  </numFmts>
  <fonts count="56">
    <font>
      <sz val="11"/>
      <color indexed="8"/>
      <name val="Calibri"/>
      <family val="2"/>
    </font>
    <font>
      <b/>
      <u val="single"/>
      <sz val="10"/>
      <color indexed="12"/>
      <name val="Geneva"/>
      <family val="0"/>
    </font>
    <font>
      <sz val="20"/>
      <color indexed="8"/>
      <name val="Calibri"/>
      <family val="2"/>
    </font>
    <font>
      <b/>
      <sz val="22"/>
      <name val="Arial"/>
      <family val="2"/>
    </font>
    <font>
      <sz val="11"/>
      <name val="Calibri"/>
      <family val="2"/>
    </font>
    <font>
      <sz val="18"/>
      <color indexed="8"/>
      <name val="Calibri"/>
      <family val="2"/>
    </font>
    <font>
      <b/>
      <sz val="18"/>
      <color indexed="53"/>
      <name val="Arial"/>
      <family val="2"/>
    </font>
    <font>
      <b/>
      <sz val="14"/>
      <name val="Arial"/>
      <family val="2"/>
    </font>
    <font>
      <b/>
      <u val="single"/>
      <sz val="11"/>
      <name val="Calibri"/>
      <family val="2"/>
    </font>
    <font>
      <u val="single"/>
      <sz val="12"/>
      <color indexed="12"/>
      <name val="Arial"/>
      <family val="2"/>
    </font>
    <font>
      <b/>
      <sz val="12"/>
      <name val="Arial"/>
      <family val="2"/>
    </font>
    <font>
      <b/>
      <sz val="8"/>
      <color indexed="53"/>
      <name val="Arial"/>
      <family val="2"/>
    </font>
    <font>
      <u val="single"/>
      <sz val="8"/>
      <color indexed="12"/>
      <name val="Arial"/>
      <family val="2"/>
    </font>
    <font>
      <sz val="8"/>
      <color indexed="8"/>
      <name val="Arial"/>
      <family val="2"/>
    </font>
    <font>
      <b/>
      <sz val="10"/>
      <color indexed="8"/>
      <name val="Book Antiqua"/>
      <family val="1"/>
    </font>
    <font>
      <b/>
      <sz val="8"/>
      <color indexed="8"/>
      <name val="Arial"/>
      <family val="2"/>
    </font>
    <font>
      <b/>
      <sz val="8"/>
      <name val="Arial"/>
      <family val="2"/>
    </font>
    <font>
      <sz val="7"/>
      <color indexed="8"/>
      <name val="Arial"/>
      <family val="2"/>
    </font>
    <font>
      <i/>
      <sz val="8"/>
      <color indexed="8"/>
      <name val="Arial"/>
      <family val="2"/>
    </font>
    <font>
      <i/>
      <sz val="7"/>
      <color indexed="8"/>
      <name val="Arial"/>
      <family val="2"/>
    </font>
    <font>
      <b/>
      <sz val="8"/>
      <color indexed="21"/>
      <name val="Arial"/>
      <family val="2"/>
    </font>
    <font>
      <sz val="8"/>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EEECE1"/>
        <bgColor indexed="64"/>
      </patternFill>
    </fill>
    <fill>
      <patternFill patternType="solid">
        <fgColor rgb="FFFFFF00"/>
        <bgColor indexed="64"/>
      </patternFill>
    </fill>
    <fill>
      <patternFill patternType="solid">
        <fgColor rgb="FFCCEE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right/>
      <top style="thin">
        <color rgb="FF000000"/>
      </top>
      <bottom/>
    </border>
    <border>
      <left/>
      <right/>
      <top/>
      <bottom style="thin">
        <color rgb="FF000000"/>
      </bottom>
    </border>
    <border>
      <left/>
      <right/>
      <top style="thin">
        <color rgb="FF000000"/>
      </top>
      <bottom style="thin">
        <color rgb="FF000000"/>
      </bottom>
    </border>
    <border>
      <left/>
      <right/>
      <top style="thin"/>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9">
    <xf numFmtId="0" fontId="0" fillId="0" borderId="0" xfId="0" applyAlignment="1">
      <alignment/>
    </xf>
    <xf numFmtId="0" fontId="0" fillId="33" borderId="0" xfId="0" applyFill="1" applyAlignment="1">
      <alignment vertical="center"/>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horizontal="left" vertical="center" indent="2"/>
    </xf>
    <xf numFmtId="0" fontId="7" fillId="33" borderId="0" xfId="0" applyFont="1" applyFill="1" applyAlignment="1">
      <alignment horizontal="left" vertical="center" indent="4"/>
    </xf>
    <xf numFmtId="0" fontId="1" fillId="33" borderId="0" xfId="52" applyFill="1" applyAlignment="1" applyProtection="1">
      <alignment/>
      <protection/>
    </xf>
    <xf numFmtId="0" fontId="8" fillId="33" borderId="0" xfId="52" applyFont="1" applyFill="1" applyAlignment="1" applyProtection="1">
      <alignment horizontal="left" vertical="center"/>
      <protection/>
    </xf>
    <xf numFmtId="0" fontId="9" fillId="33" borderId="0" xfId="52" applyFont="1" applyFill="1" applyAlignment="1" applyProtection="1">
      <alignment/>
      <protection/>
    </xf>
    <xf numFmtId="0" fontId="10" fillId="33" borderId="0" xfId="0" applyFont="1" applyFill="1" applyAlignment="1">
      <alignment horizontal="left" vertical="center"/>
    </xf>
    <xf numFmtId="0" fontId="11" fillId="33" borderId="0" xfId="0" applyFont="1" applyFill="1" applyAlignment="1">
      <alignment horizontal="left" vertical="center" indent="2"/>
    </xf>
    <xf numFmtId="0" fontId="12" fillId="33" borderId="0" xfId="52" applyFont="1" applyFill="1" applyAlignment="1" applyProtection="1">
      <alignment vertical="center"/>
      <protection/>
    </xf>
    <xf numFmtId="0" fontId="6" fillId="33" borderId="0" xfId="0" applyFont="1" applyFill="1" applyAlignment="1">
      <alignment horizontal="left" vertical="center"/>
    </xf>
    <xf numFmtId="0" fontId="7" fillId="33" borderId="0" xfId="0" applyFont="1" applyFill="1" applyAlignment="1">
      <alignment vertical="center"/>
    </xf>
    <xf numFmtId="0" fontId="11" fillId="33" borderId="0" xfId="0" applyFont="1" applyFill="1" applyAlignment="1">
      <alignment vertical="center" wrapText="1"/>
    </xf>
    <xf numFmtId="0" fontId="13" fillId="33" borderId="0" xfId="0" applyFont="1" applyFill="1" applyAlignment="1">
      <alignment vertical="center" wrapText="1"/>
    </xf>
    <xf numFmtId="0" fontId="0" fillId="33" borderId="0" xfId="0" applyNumberFormat="1" applyFont="1" applyFill="1" applyBorder="1" applyAlignment="1" applyProtection="1">
      <alignment/>
      <protection/>
    </xf>
    <xf numFmtId="0" fontId="0" fillId="33" borderId="0" xfId="57" applyNumberFormat="1" applyFont="1" applyFill="1" applyBorder="1" applyAlignment="1" applyProtection="1">
      <alignment/>
      <protection/>
    </xf>
    <xf numFmtId="0" fontId="15" fillId="33" borderId="10" xfId="57" applyNumberFormat="1" applyFont="1" applyFill="1" applyBorder="1" applyAlignment="1" applyProtection="1">
      <alignment horizontal="center" wrapText="1"/>
      <protection/>
    </xf>
    <xf numFmtId="0" fontId="15" fillId="34" borderId="10" xfId="57" applyNumberFormat="1" applyFont="1" applyFill="1" applyBorder="1" applyAlignment="1" applyProtection="1">
      <alignment horizontal="center" wrapText="1"/>
      <protection/>
    </xf>
    <xf numFmtId="0" fontId="15" fillId="33" borderId="11" xfId="57" applyNumberFormat="1" applyFont="1" applyFill="1" applyBorder="1" applyAlignment="1" applyProtection="1">
      <alignment horizontal="left" wrapText="1"/>
      <protection/>
    </xf>
    <xf numFmtId="0" fontId="15" fillId="34" borderId="12" xfId="57" applyNumberFormat="1" applyFont="1" applyFill="1" applyBorder="1" applyAlignment="1" applyProtection="1">
      <alignment horizontal="right" wrapText="1"/>
      <protection/>
    </xf>
    <xf numFmtId="0" fontId="15" fillId="34" borderId="11" xfId="57" applyNumberFormat="1" applyFont="1" applyFill="1" applyBorder="1" applyAlignment="1" applyProtection="1">
      <alignment horizontal="left" wrapText="1"/>
      <protection/>
    </xf>
    <xf numFmtId="0" fontId="15" fillId="33" borderId="12" xfId="57" applyNumberFormat="1" applyFont="1" applyFill="1" applyBorder="1" applyAlignment="1" applyProtection="1">
      <alignment horizontal="right" wrapText="1"/>
      <protection/>
    </xf>
    <xf numFmtId="0" fontId="16" fillId="33" borderId="0" xfId="57" applyNumberFormat="1" applyFont="1" applyFill="1" applyBorder="1" applyAlignment="1" applyProtection="1">
      <alignment horizontal="right" wrapText="1"/>
      <protection/>
    </xf>
    <xf numFmtId="0" fontId="16" fillId="33" borderId="0" xfId="57" applyNumberFormat="1" applyFont="1" applyFill="1" applyBorder="1" applyAlignment="1" applyProtection="1">
      <alignment horizontal="left" wrapText="1"/>
      <protection/>
    </xf>
    <xf numFmtId="164" fontId="16" fillId="34" borderId="0" xfId="57" applyNumberFormat="1" applyFont="1" applyFill="1" applyBorder="1" applyAlignment="1" applyProtection="1">
      <alignment horizontal="right" wrapText="1"/>
      <protection/>
    </xf>
    <xf numFmtId="165" fontId="16" fillId="34" borderId="0" xfId="57" applyNumberFormat="1" applyFont="1" applyFill="1" applyBorder="1" applyAlignment="1" applyProtection="1">
      <alignment horizontal="right" wrapText="1"/>
      <protection/>
    </xf>
    <xf numFmtId="166" fontId="16" fillId="34" borderId="0" xfId="57" applyNumberFormat="1" applyFont="1" applyFill="1" applyBorder="1" applyAlignment="1" applyProtection="1">
      <alignment horizontal="right" wrapText="1"/>
      <protection/>
    </xf>
    <xf numFmtId="0" fontId="16" fillId="34" borderId="0" xfId="57" applyNumberFormat="1" applyFont="1" applyFill="1" applyBorder="1" applyAlignment="1" applyProtection="1">
      <alignment horizontal="right" wrapText="1"/>
      <protection/>
    </xf>
    <xf numFmtId="164" fontId="16" fillId="33" borderId="0" xfId="57" applyNumberFormat="1" applyFont="1" applyFill="1" applyBorder="1" applyAlignment="1" applyProtection="1">
      <alignment horizontal="right" wrapText="1"/>
      <protection/>
    </xf>
    <xf numFmtId="165" fontId="16" fillId="33" borderId="0" xfId="57" applyNumberFormat="1" applyFont="1" applyFill="1" applyBorder="1" applyAlignment="1" applyProtection="1">
      <alignment horizontal="right" wrapText="1"/>
      <protection/>
    </xf>
    <xf numFmtId="166" fontId="16" fillId="33" borderId="0" xfId="57" applyNumberFormat="1" applyFont="1" applyFill="1" applyBorder="1" applyAlignment="1" applyProtection="1">
      <alignment horizontal="right" wrapText="1"/>
      <protection/>
    </xf>
    <xf numFmtId="0" fontId="13" fillId="33" borderId="0" xfId="57" applyNumberFormat="1" applyFont="1" applyFill="1" applyBorder="1" applyAlignment="1" applyProtection="1">
      <alignment horizontal="left" wrapText="1"/>
      <protection/>
    </xf>
    <xf numFmtId="164" fontId="13" fillId="34" borderId="0" xfId="57" applyNumberFormat="1" applyFont="1" applyFill="1" applyBorder="1" applyAlignment="1" applyProtection="1">
      <alignment horizontal="right" wrapText="1"/>
      <protection/>
    </xf>
    <xf numFmtId="165" fontId="13" fillId="34" borderId="0" xfId="57" applyNumberFormat="1" applyFont="1" applyFill="1" applyBorder="1" applyAlignment="1" applyProtection="1">
      <alignment horizontal="right" wrapText="1"/>
      <protection/>
    </xf>
    <xf numFmtId="166" fontId="13" fillId="34" borderId="0" xfId="57" applyNumberFormat="1" applyFont="1" applyFill="1" applyBorder="1" applyAlignment="1" applyProtection="1">
      <alignment horizontal="right" wrapText="1"/>
      <protection/>
    </xf>
    <xf numFmtId="0" fontId="13" fillId="34" borderId="0" xfId="57" applyNumberFormat="1" applyFont="1" applyFill="1" applyBorder="1" applyAlignment="1" applyProtection="1">
      <alignment horizontal="right" wrapText="1"/>
      <protection/>
    </xf>
    <xf numFmtId="164" fontId="13" fillId="33" borderId="0" xfId="57" applyNumberFormat="1" applyFont="1" applyFill="1" applyBorder="1" applyAlignment="1" applyProtection="1">
      <alignment horizontal="right" wrapText="1"/>
      <protection/>
    </xf>
    <xf numFmtId="165" fontId="13" fillId="33" borderId="0" xfId="57" applyNumberFormat="1" applyFont="1" applyFill="1" applyBorder="1" applyAlignment="1" applyProtection="1">
      <alignment horizontal="right" wrapText="1"/>
      <protection/>
    </xf>
    <xf numFmtId="166" fontId="13" fillId="33" borderId="0" xfId="57" applyNumberFormat="1" applyFont="1" applyFill="1" applyBorder="1" applyAlignment="1" applyProtection="1">
      <alignment horizontal="right" wrapText="1"/>
      <protection/>
    </xf>
    <xf numFmtId="0" fontId="13" fillId="33" borderId="0" xfId="57" applyNumberFormat="1" applyFont="1" applyFill="1" applyBorder="1" applyAlignment="1" applyProtection="1">
      <alignment horizontal="right" wrapText="1"/>
      <protection/>
    </xf>
    <xf numFmtId="0" fontId="18" fillId="33" borderId="0" xfId="0" applyFont="1" applyFill="1" applyAlignment="1">
      <alignment vertical="center"/>
    </xf>
    <xf numFmtId="0" fontId="13" fillId="33" borderId="0" xfId="56" applyNumberFormat="1" applyFont="1" applyFill="1" applyBorder="1" applyAlignment="1" applyProtection="1">
      <alignment/>
      <protection/>
    </xf>
    <xf numFmtId="0" fontId="13" fillId="33" borderId="0" xfId="0" applyFont="1" applyFill="1" applyAlignment="1">
      <alignment horizontal="left" vertical="center" wrapText="1"/>
    </xf>
    <xf numFmtId="0" fontId="0" fillId="33" borderId="0" xfId="58" applyNumberFormat="1" applyFont="1" applyFill="1" applyBorder="1" applyAlignment="1" applyProtection="1">
      <alignment/>
      <protection/>
    </xf>
    <xf numFmtId="0" fontId="15" fillId="33" borderId="10" xfId="58" applyNumberFormat="1" applyFont="1" applyFill="1" applyBorder="1" applyAlignment="1" applyProtection="1">
      <alignment horizontal="center" wrapText="1"/>
      <protection/>
    </xf>
    <xf numFmtId="0" fontId="15" fillId="34" borderId="10" xfId="58" applyNumberFormat="1" applyFont="1" applyFill="1" applyBorder="1" applyAlignment="1" applyProtection="1">
      <alignment horizontal="center" wrapText="1"/>
      <protection/>
    </xf>
    <xf numFmtId="0" fontId="15" fillId="33" borderId="11" xfId="58" applyNumberFormat="1" applyFont="1" applyFill="1" applyBorder="1" applyAlignment="1" applyProtection="1">
      <alignment horizontal="left" wrapText="1"/>
      <protection/>
    </xf>
    <xf numFmtId="0" fontId="15" fillId="34" borderId="12" xfId="58" applyNumberFormat="1" applyFont="1" applyFill="1" applyBorder="1" applyAlignment="1" applyProtection="1">
      <alignment horizontal="right" wrapText="1"/>
      <protection/>
    </xf>
    <xf numFmtId="0" fontId="15" fillId="34" borderId="11" xfId="58" applyNumberFormat="1" applyFont="1" applyFill="1" applyBorder="1" applyAlignment="1" applyProtection="1">
      <alignment horizontal="left" wrapText="1"/>
      <protection/>
    </xf>
    <xf numFmtId="0" fontId="15" fillId="33" borderId="12" xfId="58" applyNumberFormat="1" applyFont="1" applyFill="1" applyBorder="1" applyAlignment="1" applyProtection="1">
      <alignment horizontal="right" wrapText="1"/>
      <protection/>
    </xf>
    <xf numFmtId="0" fontId="16" fillId="33" borderId="0" xfId="58" applyNumberFormat="1" applyFont="1" applyFill="1" applyBorder="1" applyAlignment="1" applyProtection="1">
      <alignment horizontal="right" wrapText="1"/>
      <protection/>
    </xf>
    <xf numFmtId="0" fontId="16" fillId="33" borderId="0" xfId="58" applyNumberFormat="1" applyFont="1" applyFill="1" applyBorder="1" applyAlignment="1" applyProtection="1">
      <alignment horizontal="left" wrapText="1"/>
      <protection/>
    </xf>
    <xf numFmtId="164" fontId="16" fillId="34" borderId="0" xfId="58" applyNumberFormat="1" applyFont="1" applyFill="1" applyBorder="1" applyAlignment="1" applyProtection="1">
      <alignment horizontal="right" wrapText="1"/>
      <protection/>
    </xf>
    <xf numFmtId="165" fontId="16" fillId="34" borderId="0" xfId="58" applyNumberFormat="1" applyFont="1" applyFill="1" applyBorder="1" applyAlignment="1" applyProtection="1">
      <alignment horizontal="right" wrapText="1"/>
      <protection/>
    </xf>
    <xf numFmtId="166" fontId="16" fillId="34" borderId="0" xfId="58" applyNumberFormat="1" applyFont="1" applyFill="1" applyBorder="1" applyAlignment="1" applyProtection="1">
      <alignment horizontal="right" wrapText="1"/>
      <protection/>
    </xf>
    <xf numFmtId="0" fontId="16" fillId="34" borderId="0" xfId="58" applyNumberFormat="1" applyFont="1" applyFill="1" applyBorder="1" applyAlignment="1" applyProtection="1">
      <alignment horizontal="right" wrapText="1"/>
      <protection/>
    </xf>
    <xf numFmtId="164" fontId="16" fillId="33" borderId="0" xfId="58" applyNumberFormat="1" applyFont="1" applyFill="1" applyBorder="1" applyAlignment="1" applyProtection="1">
      <alignment horizontal="right" wrapText="1"/>
      <protection/>
    </xf>
    <xf numFmtId="165" fontId="16" fillId="33" borderId="0" xfId="58" applyNumberFormat="1" applyFont="1" applyFill="1" applyBorder="1" applyAlignment="1" applyProtection="1">
      <alignment horizontal="right" wrapText="1"/>
      <protection/>
    </xf>
    <xf numFmtId="166" fontId="16" fillId="33" borderId="0" xfId="58" applyNumberFormat="1" applyFont="1" applyFill="1" applyBorder="1" applyAlignment="1" applyProtection="1">
      <alignment horizontal="right" wrapText="1"/>
      <protection/>
    </xf>
    <xf numFmtId="0" fontId="13" fillId="33" borderId="0" xfId="58" applyNumberFormat="1" applyFont="1" applyFill="1" applyBorder="1" applyAlignment="1" applyProtection="1">
      <alignment horizontal="left" wrapText="1"/>
      <protection/>
    </xf>
    <xf numFmtId="164" fontId="13" fillId="34" borderId="0" xfId="58" applyNumberFormat="1" applyFont="1" applyFill="1" applyBorder="1" applyAlignment="1" applyProtection="1">
      <alignment horizontal="right" wrapText="1"/>
      <protection/>
    </xf>
    <xf numFmtId="165" fontId="13" fillId="34" borderId="0" xfId="58" applyNumberFormat="1" applyFont="1" applyFill="1" applyBorder="1" applyAlignment="1" applyProtection="1">
      <alignment horizontal="right" wrapText="1"/>
      <protection/>
    </xf>
    <xf numFmtId="166" fontId="13" fillId="34" borderId="0" xfId="58" applyNumberFormat="1" applyFont="1" applyFill="1" applyBorder="1" applyAlignment="1" applyProtection="1">
      <alignment horizontal="right" wrapText="1"/>
      <protection/>
    </xf>
    <xf numFmtId="0" fontId="13" fillId="34" borderId="0" xfId="58" applyNumberFormat="1" applyFont="1" applyFill="1" applyBorder="1" applyAlignment="1" applyProtection="1">
      <alignment horizontal="right" wrapText="1"/>
      <protection/>
    </xf>
    <xf numFmtId="164" fontId="13" fillId="33" borderId="0" xfId="58" applyNumberFormat="1" applyFont="1" applyFill="1" applyBorder="1" applyAlignment="1" applyProtection="1">
      <alignment horizontal="right" wrapText="1"/>
      <protection/>
    </xf>
    <xf numFmtId="165" fontId="13" fillId="33" borderId="0" xfId="58" applyNumberFormat="1" applyFont="1" applyFill="1" applyBorder="1" applyAlignment="1" applyProtection="1">
      <alignment horizontal="right" wrapText="1"/>
      <protection/>
    </xf>
    <xf numFmtId="166" fontId="13" fillId="33" borderId="0" xfId="58" applyNumberFormat="1" applyFont="1" applyFill="1" applyBorder="1" applyAlignment="1" applyProtection="1">
      <alignment horizontal="right" wrapText="1"/>
      <protection/>
    </xf>
    <xf numFmtId="0" fontId="13" fillId="33" borderId="0" xfId="58" applyNumberFormat="1" applyFont="1" applyFill="1" applyBorder="1" applyAlignment="1" applyProtection="1">
      <alignment horizontal="right" wrapText="1"/>
      <protection/>
    </xf>
    <xf numFmtId="0" fontId="15" fillId="33" borderId="13" xfId="0" applyFont="1" applyFill="1" applyBorder="1" applyAlignment="1">
      <alignment vertical="center"/>
    </xf>
    <xf numFmtId="0" fontId="13" fillId="33" borderId="0" xfId="0" applyFont="1" applyFill="1" applyBorder="1" applyAlignment="1">
      <alignment vertical="center" wrapText="1"/>
    </xf>
    <xf numFmtId="0" fontId="13" fillId="33" borderId="14" xfId="0" applyFont="1" applyFill="1" applyBorder="1" applyAlignment="1">
      <alignment vertical="center" wrapText="1"/>
    </xf>
    <xf numFmtId="0" fontId="15" fillId="33" borderId="0" xfId="0" applyFont="1" applyFill="1" applyBorder="1" applyAlignment="1">
      <alignment vertical="center" wrapText="1"/>
    </xf>
    <xf numFmtId="0" fontId="19" fillId="33" borderId="0" xfId="0" applyFont="1" applyFill="1" applyAlignment="1">
      <alignment vertical="center"/>
    </xf>
    <xf numFmtId="0" fontId="0" fillId="33" borderId="0" xfId="0" applyFill="1" applyAlignment="1">
      <alignment horizontal="left" vertical="center" wrapText="1"/>
    </xf>
    <xf numFmtId="0" fontId="15" fillId="35" borderId="15" xfId="0" applyFont="1" applyFill="1" applyBorder="1" applyAlignment="1">
      <alignment horizontal="right" vertical="center"/>
    </xf>
    <xf numFmtId="0" fontId="13" fillId="35" borderId="16" xfId="0" applyFont="1" applyFill="1" applyBorder="1" applyAlignment="1">
      <alignment horizontal="left" vertical="center" wrapText="1"/>
    </xf>
    <xf numFmtId="0" fontId="15" fillId="36" borderId="15" xfId="0" applyFont="1" applyFill="1" applyBorder="1" applyAlignment="1">
      <alignment horizontal="right" vertical="center"/>
    </xf>
    <xf numFmtId="0" fontId="13" fillId="36" borderId="16" xfId="0" applyFont="1" applyFill="1" applyBorder="1" applyAlignment="1">
      <alignment horizontal="left" vertical="center" wrapText="1"/>
    </xf>
    <xf numFmtId="0" fontId="20" fillId="36" borderId="0" xfId="0" applyFont="1" applyFill="1" applyAlignment="1">
      <alignment horizontal="right" vertical="center"/>
    </xf>
    <xf numFmtId="0" fontId="13" fillId="35" borderId="17" xfId="56" applyFont="1" applyFill="1" applyBorder="1" applyAlignment="1">
      <alignment horizontal="left" vertical="center" wrapText="1"/>
      <protection/>
    </xf>
    <xf numFmtId="0" fontId="20" fillId="33" borderId="0" xfId="0" applyFont="1" applyFill="1" applyAlignment="1">
      <alignment horizontal="right" vertical="center"/>
    </xf>
    <xf numFmtId="0" fontId="13" fillId="35" borderId="17" xfId="0" applyFont="1" applyFill="1" applyBorder="1" applyAlignment="1">
      <alignment horizontal="left" vertical="center" wrapText="1"/>
    </xf>
    <xf numFmtId="0" fontId="13" fillId="36" borderId="0" xfId="0" applyFont="1" applyFill="1" applyAlignment="1">
      <alignment horizontal="left" vertical="center" wrapText="1"/>
    </xf>
    <xf numFmtId="0" fontId="22" fillId="33" borderId="0" xfId="52" applyFont="1" applyFill="1" applyAlignment="1">
      <alignment vertical="center" wrapText="1"/>
    </xf>
    <xf numFmtId="0" fontId="0" fillId="33" borderId="0" xfId="0" applyFill="1" applyAlignment="1">
      <alignment horizontal="left" vertical="top" wrapText="1"/>
    </xf>
    <xf numFmtId="0" fontId="14" fillId="33" borderId="0" xfId="57" applyNumberFormat="1" applyFont="1" applyFill="1" applyBorder="1" applyAlignment="1" applyProtection="1">
      <alignment horizontal="left"/>
      <protection/>
    </xf>
    <xf numFmtId="0" fontId="15" fillId="33" borderId="10" xfId="57" applyNumberFormat="1" applyFont="1" applyFill="1" applyBorder="1" applyAlignment="1" applyProtection="1">
      <alignment horizontal="center" wrapText="1"/>
      <protection/>
    </xf>
    <xf numFmtId="0" fontId="15" fillId="34" borderId="10" xfId="57" applyNumberFormat="1" applyFont="1" applyFill="1" applyBorder="1" applyAlignment="1" applyProtection="1">
      <alignment horizontal="center" wrapText="1"/>
      <protection/>
    </xf>
    <xf numFmtId="0" fontId="13" fillId="33" borderId="0" xfId="0" applyFont="1" applyFill="1" applyAlignment="1">
      <alignment horizontal="left" vertical="center" wrapText="1"/>
    </xf>
    <xf numFmtId="0" fontId="17" fillId="33" borderId="10" xfId="57" applyNumberFormat="1" applyFont="1" applyFill="1" applyBorder="1" applyAlignment="1" applyProtection="1">
      <alignment horizontal="left"/>
      <protection/>
    </xf>
    <xf numFmtId="0" fontId="13" fillId="0" borderId="0" xfId="0" applyFont="1" applyAlignment="1">
      <alignment horizontal="left" vertical="center" wrapText="1"/>
    </xf>
    <xf numFmtId="0" fontId="14" fillId="33" borderId="0" xfId="58" applyNumberFormat="1" applyFont="1" applyFill="1" applyBorder="1" applyAlignment="1" applyProtection="1">
      <alignment horizontal="left"/>
      <protection/>
    </xf>
    <xf numFmtId="0" fontId="15" fillId="33" borderId="10" xfId="58" applyNumberFormat="1" applyFont="1" applyFill="1" applyBorder="1" applyAlignment="1" applyProtection="1">
      <alignment horizontal="center" wrapText="1"/>
      <protection/>
    </xf>
    <xf numFmtId="0" fontId="15" fillId="34" borderId="10" xfId="58" applyNumberFormat="1" applyFont="1" applyFill="1" applyBorder="1" applyAlignment="1" applyProtection="1">
      <alignment horizontal="center" wrapText="1"/>
      <protection/>
    </xf>
    <xf numFmtId="0" fontId="17" fillId="33" borderId="10" xfId="58" applyNumberFormat="1" applyFont="1" applyFill="1" applyBorder="1" applyAlignment="1" applyProtection="1">
      <alignment horizontal="lef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ihw.gov.au/cancer/" TargetMode="External" /><Relationship Id="rId2" Type="http://schemas.openxmlformats.org/officeDocument/2006/relationships/hyperlink" Target="http://datarequest.aihw.gov.au/" TargetMode="External" /><Relationship Id="rId3" Type="http://schemas.openxmlformats.org/officeDocument/2006/relationships/hyperlink" Target="mailto:cancer@aihw.gov.au"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ihw.gov.au/deaths/aihw-deaths-data/" TargetMode="External" /><Relationship Id="rId3" Type="http://schemas.openxmlformats.org/officeDocument/2006/relationships/hyperlink" Target="http://www.abs.gov.au/ausstats/abs%40.nsf/mf/3101.0/" TargetMode="External" /><Relationship Id="rId4" Type="http://schemas.openxmlformats.org/officeDocument/2006/relationships/hyperlink" Target="http://meteor.aihw.gov.au/content/index.phtml/itemId/624388" TargetMode="External" /><Relationship Id="rId5" Type="http://schemas.openxmlformats.org/officeDocument/2006/relationships/hyperlink" Target="http://www.abs.gov.au/ausstats/abs@.nsf/Lookup/by%20Subject/3303.0~2015~Main%20Features~Complexities%20in%20the%20measurement%20of%20bowel%20cancer%20in%20Australia~7"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7:E26"/>
  <sheetViews>
    <sheetView tabSelected="1" zoomScalePageLayoutView="0" workbookViewId="0" topLeftCell="A1">
      <selection activeCell="A1" sqref="A1"/>
    </sheetView>
  </sheetViews>
  <sheetFormatPr defaultColWidth="9.140625" defaultRowHeight="15" customHeight="1"/>
  <cols>
    <col min="1" max="1" width="3.7109375" style="1" customWidth="1"/>
    <col min="2" max="16384" width="9.140625" style="1" customWidth="1"/>
  </cols>
  <sheetData>
    <row r="7" spans="1:3" ht="27.75" customHeight="1">
      <c r="A7" s="2"/>
      <c r="B7" s="3" t="s">
        <v>0</v>
      </c>
      <c r="C7" s="4"/>
    </row>
    <row r="8" spans="1:3" ht="23.25" customHeight="1">
      <c r="A8" s="5"/>
      <c r="B8" s="6" t="str">
        <f>Admin!C11</f>
        <v>Greater Capital City Statistical Areas (GCCSAs)</v>
      </c>
      <c r="C8" s="4"/>
    </row>
    <row r="9" spans="2:3" ht="15" customHeight="1">
      <c r="B9" s="4"/>
      <c r="C9" s="4"/>
    </row>
    <row r="10" spans="2:3" ht="15" customHeight="1">
      <c r="B10" s="4"/>
      <c r="C10" s="4"/>
    </row>
    <row r="11" spans="2:3" ht="18" customHeight="1">
      <c r="B11" s="7" t="s">
        <v>1</v>
      </c>
      <c r="C11" s="4"/>
    </row>
    <row r="12" spans="2:3" ht="22.5" customHeight="1">
      <c r="B12" s="8"/>
      <c r="C12" s="8" t="s">
        <v>2</v>
      </c>
    </row>
    <row r="13" spans="2:3" ht="22.5" customHeight="1">
      <c r="B13" s="8"/>
      <c r="C13" s="8" t="str">
        <f>Admin!C19</f>
        <v>Table 1: Males: Incidence, 2006–2010</v>
      </c>
    </row>
    <row r="14" spans="2:3" ht="22.5" customHeight="1">
      <c r="B14" s="8"/>
      <c r="C14" s="8" t="str">
        <f>Admin!C20</f>
        <v>Table 2: Females: Incidence, 2006–2010</v>
      </c>
    </row>
    <row r="15" spans="2:3" ht="22.5" customHeight="1">
      <c r="B15" s="8"/>
      <c r="C15" s="8" t="str">
        <f>Admin!C21</f>
        <v>Table 3: Persons: Incidence, 2006–2010</v>
      </c>
    </row>
    <row r="16" spans="2:3" ht="22.5" customHeight="1">
      <c r="B16" s="9"/>
      <c r="C16" s="8" t="str">
        <f>Admin!C22</f>
        <v>Table 4: Males: Mortality, 2009–2013</v>
      </c>
    </row>
    <row r="17" spans="2:3" ht="22.5" customHeight="1">
      <c r="B17" s="9"/>
      <c r="C17" s="8" t="str">
        <f>Admin!C23</f>
        <v>Table 5: Females: Mortality, 2009–2013</v>
      </c>
    </row>
    <row r="18" spans="2:3" ht="22.5" customHeight="1">
      <c r="B18" s="9"/>
      <c r="C18" s="8" t="str">
        <f>Admin!C24</f>
        <v>Table 6: Persons: Mortality, 2009–2013</v>
      </c>
    </row>
    <row r="19" spans="2:3" ht="22.5" customHeight="1">
      <c r="B19" s="9"/>
      <c r="C19" s="8" t="s">
        <v>3</v>
      </c>
    </row>
    <row r="20" spans="2:3" ht="22.5" customHeight="1">
      <c r="B20" s="9"/>
      <c r="C20" s="10"/>
    </row>
    <row r="21" spans="2:3" ht="15" customHeight="1">
      <c r="B21" s="4"/>
      <c r="C21" s="4"/>
    </row>
    <row r="22" spans="2:3" ht="15" customHeight="1">
      <c r="B22" s="4"/>
      <c r="C22" s="4"/>
    </row>
    <row r="23" ht="15.75" customHeight="1">
      <c r="B23" s="11" t="s">
        <v>4</v>
      </c>
    </row>
    <row r="24" spans="2:5" ht="15" customHeight="1">
      <c r="B24" s="12" t="s">
        <v>5</v>
      </c>
      <c r="E24" s="13" t="s">
        <v>6</v>
      </c>
    </row>
    <row r="25" spans="2:5" ht="15" customHeight="1">
      <c r="B25" s="12" t="s">
        <v>7</v>
      </c>
      <c r="E25" s="13" t="s">
        <v>8</v>
      </c>
    </row>
    <row r="26" spans="2:5" ht="15" customHeight="1">
      <c r="B26" s="12" t="s">
        <v>9</v>
      </c>
      <c r="E26" s="13" t="s">
        <v>10</v>
      </c>
    </row>
  </sheetData>
  <sheetProtection/>
  <hyperlinks>
    <hyperlink ref="C12" location="Notes!A1" display="Notes!A1"/>
    <hyperlink ref="C13" location="'Incidence Males'!A1" display="'Incidence Males'!A1"/>
    <hyperlink ref="C14" location="'Incidence Females'!A1" display="'Incidence Females'!A1"/>
    <hyperlink ref="C15" location="'Incidence Persons'!A1" display="'Incidence Persons'!A1"/>
    <hyperlink ref="C16" location="'Mortality Males'!A1" display="'Mortality Males'!A1"/>
    <hyperlink ref="C17" location="'Mortality Females'!A1" display="'Mortality Females'!A1"/>
    <hyperlink ref="C18" location="'Mortality Persons'!A1" display="'Mortality Persons'!A1"/>
    <hyperlink ref="C19" location="'ICD codes'!A1" display="'ICD codes'!A1"/>
    <hyperlink ref="E24" r:id="rId1" display="http://www.aihw.gov.au/cancer/"/>
    <hyperlink ref="E25" r:id="rId2" display="http://datarequest.aihw.gov.au/"/>
    <hyperlink ref="E26" r:id="rId3" display="mailto:cancer@aihw.gov.au"/>
  </hyperlinks>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tabColor indexed="10"/>
  </sheetPr>
  <dimension ref="B1:C36"/>
  <sheetViews>
    <sheetView zoomScalePageLayoutView="0" workbookViewId="0" topLeftCell="A4">
      <selection activeCell="C12" sqref="C12"/>
    </sheetView>
  </sheetViews>
  <sheetFormatPr defaultColWidth="9.140625" defaultRowHeight="15" customHeight="1"/>
  <cols>
    <col min="1" max="1" width="3.7109375" style="1" customWidth="1"/>
    <col min="2" max="2" width="17.8515625" style="1" bestFit="1" customWidth="1"/>
    <col min="3" max="3" width="125.7109375" style="77" customWidth="1"/>
    <col min="4" max="16384" width="9.140625" style="1" customWidth="1"/>
  </cols>
  <sheetData>
    <row r="1" ht="23.25" customHeight="1">
      <c r="B1" s="14" t="str">
        <f>Admin!C16</f>
        <v>Greater Capital City Statistical Areas (GCCSAs), 2006–2010</v>
      </c>
    </row>
    <row r="2" ht="18" customHeight="1">
      <c r="B2" s="15" t="s">
        <v>135</v>
      </c>
    </row>
    <row r="4" ht="15.75" customHeight="1">
      <c r="B4" s="11" t="s">
        <v>136</v>
      </c>
    </row>
    <row r="5" spans="2:3" ht="15" customHeight="1">
      <c r="B5" s="78" t="s">
        <v>137</v>
      </c>
      <c r="C5" s="79" t="s">
        <v>138</v>
      </c>
    </row>
    <row r="6" spans="2:3" ht="15" customHeight="1">
      <c r="B6" s="80" t="s">
        <v>139</v>
      </c>
      <c r="C6" s="81" t="s">
        <v>140</v>
      </c>
    </row>
    <row r="9" spans="2:3" ht="15" customHeight="1">
      <c r="B9" s="82" t="s">
        <v>141</v>
      </c>
      <c r="C9" s="83" t="s">
        <v>142</v>
      </c>
    </row>
    <row r="10" spans="2:3" ht="15" customHeight="1">
      <c r="B10" s="84"/>
      <c r="C10" s="46"/>
    </row>
    <row r="11" spans="2:3" ht="15" customHeight="1">
      <c r="B11" s="82" t="s">
        <v>143</v>
      </c>
      <c r="C11" s="85" t="s">
        <v>164</v>
      </c>
    </row>
    <row r="12" spans="2:3" ht="15" customHeight="1">
      <c r="B12" s="82" t="s">
        <v>144</v>
      </c>
      <c r="C12" s="85">
        <v>2006</v>
      </c>
    </row>
    <row r="13" spans="2:3" ht="15" customHeight="1">
      <c r="B13" s="82" t="s">
        <v>145</v>
      </c>
      <c r="C13" s="85">
        <v>2010</v>
      </c>
    </row>
    <row r="14" spans="2:3" ht="15" customHeight="1">
      <c r="B14" s="82" t="s">
        <v>146</v>
      </c>
      <c r="C14" s="85">
        <v>2009</v>
      </c>
    </row>
    <row r="15" spans="2:3" ht="15" customHeight="1">
      <c r="B15" s="82" t="s">
        <v>147</v>
      </c>
      <c r="C15" s="85">
        <v>2013</v>
      </c>
    </row>
    <row r="16" spans="2:3" ht="15" customHeight="1">
      <c r="B16" s="82" t="s">
        <v>148</v>
      </c>
      <c r="C16" s="86" t="str">
        <f>CONCATENATE(C11,", ",C12,"–",C13)</f>
        <v>Greater Capital City Statistical Areas (GCCSAs), 2006–2010</v>
      </c>
    </row>
    <row r="17" spans="2:3" ht="15" customHeight="1">
      <c r="B17" s="82" t="s">
        <v>149</v>
      </c>
      <c r="C17" s="86" t="str">
        <f>CONCATENATE(C11,", ",C14,"–",C15)</f>
        <v>Greater Capital City Statistical Areas (GCCSAs), 2009–2013</v>
      </c>
    </row>
    <row r="18" spans="2:3" ht="15" customHeight="1">
      <c r="B18" s="84"/>
      <c r="C18" s="46"/>
    </row>
    <row r="19" spans="2:3" ht="15" customHeight="1">
      <c r="B19" s="82" t="s">
        <v>150</v>
      </c>
      <c r="C19" s="86" t="str">
        <f>CONCATENATE("Table 1: Males: Incidence, ",C13-4,"–",C13)</f>
        <v>Table 1: Males: Incidence, 2006–2010</v>
      </c>
    </row>
    <row r="20" spans="2:3" ht="15" customHeight="1">
      <c r="B20" s="82" t="s">
        <v>151</v>
      </c>
      <c r="C20" s="86" t="str">
        <f>CONCATENATE("Table 2: Females: Incidence, ",C13-4,"–",C13)</f>
        <v>Table 2: Females: Incidence, 2006–2010</v>
      </c>
    </row>
    <row r="21" spans="2:3" ht="15" customHeight="1">
      <c r="B21" s="82" t="s">
        <v>152</v>
      </c>
      <c r="C21" s="86" t="str">
        <f>CONCATENATE("Table 3: Persons: Incidence, ",C12,"–",C13)</f>
        <v>Table 3: Persons: Incidence, 2006–2010</v>
      </c>
    </row>
    <row r="22" spans="2:3" ht="15" customHeight="1">
      <c r="B22" s="82" t="s">
        <v>150</v>
      </c>
      <c r="C22" s="86" t="str">
        <f>CONCATENATE("Table 4: Males: Mortality, ",C14,"–",C15)</f>
        <v>Table 4: Males: Mortality, 2009–2013</v>
      </c>
    </row>
    <row r="23" spans="2:3" ht="15" customHeight="1">
      <c r="B23" s="82" t="s">
        <v>151</v>
      </c>
      <c r="C23" s="86" t="str">
        <f>CONCATENATE("Table 5: Females: Mortality, ",C14,"–",C15)</f>
        <v>Table 5: Females: Mortality, 2009–2013</v>
      </c>
    </row>
    <row r="24" spans="2:3" ht="15" customHeight="1">
      <c r="B24" s="82" t="s">
        <v>152</v>
      </c>
      <c r="C24" s="86" t="str">
        <f>CONCATENATE("Table 6: Persons: Mortality, ",C14,"–",C15)</f>
        <v>Table 6: Persons: Mortality, 2009–2013</v>
      </c>
    </row>
    <row r="25" spans="2:3" ht="15" customHeight="1">
      <c r="B25" s="82" t="s">
        <v>153</v>
      </c>
      <c r="C25" s="86" t="str">
        <f>CONCATENATE("Incidence codes ",C12-4,"–",C12)</f>
        <v>Incidence codes 2002–2006</v>
      </c>
    </row>
    <row r="26" spans="2:3" ht="15" customHeight="1">
      <c r="B26" s="82" t="s">
        <v>153</v>
      </c>
      <c r="C26" s="86" t="str">
        <f>CONCATENATE("Mortality codes ",C14,"–",C15)</f>
        <v>Mortality codes 2009–2013</v>
      </c>
    </row>
    <row r="27" spans="2:3" ht="15" customHeight="1">
      <c r="B27" s="84"/>
      <c r="C27" s="46"/>
    </row>
    <row r="28" spans="2:3" ht="15" customHeight="1">
      <c r="B28" s="82" t="s">
        <v>154</v>
      </c>
      <c r="C28" s="85">
        <v>2016</v>
      </c>
    </row>
    <row r="29" spans="2:3" ht="30" customHeight="1">
      <c r="B29" s="82" t="s">
        <v>155</v>
      </c>
      <c r="C29" s="86" t="str">
        <f>CONCATENATE("AIHW (Australian Institute of Health and Welfare) ",C28,". CIMAR (Cancer Incidence and Mortality Across Regions) books: ",C16,". Canberra: AIHW. &lt;http://www.aihw.gov.au/cancer-data/CIMAR-books&gt;")</f>
        <v>AIHW (Australian Institute of Health and Welfare) 2016. CIMAR (Cancer Incidence and Mortality Across Regions) books: Greater Capital City Statistical Areas (GCCSAs), 2006–2010. Canberra: AIHW. &lt;http://www.aihw.gov.au/cancer-data/CIMAR-books&gt;</v>
      </c>
    </row>
    <row r="30" spans="2:3" ht="15" customHeight="1">
      <c r="B30" s="84"/>
      <c r="C30" s="46"/>
    </row>
    <row r="31" spans="2:3" ht="15" customHeight="1">
      <c r="B31" s="82" t="s">
        <v>156</v>
      </c>
      <c r="C31" s="86">
        <v>2011</v>
      </c>
    </row>
    <row r="32" spans="2:3" ht="15" customHeight="1">
      <c r="B32" s="82" t="s">
        <v>157</v>
      </c>
      <c r="C32" s="86">
        <v>2012</v>
      </c>
    </row>
    <row r="33" spans="2:3" ht="15" customHeight="1">
      <c r="B33" s="82" t="s">
        <v>158</v>
      </c>
      <c r="C33" s="86">
        <v>2013</v>
      </c>
    </row>
    <row r="34" spans="2:3" ht="33.75" customHeight="1">
      <c r="B34" s="82" t="s">
        <v>159</v>
      </c>
      <c r="C34" s="86" t="str">
        <f>CONCATENATE("2. Year refers to year of occurrence of death for years up to and including 2012, and year of registration of death for 2013. Deaths registered in ",C31," and earlier are based on the final version of cause of death data; deaths registered in ",C32," and ",C33," are based on revised and preliminary versions, respectively and are subject to further revision by the ABS.")</f>
        <v>2. Year refers to year of occurrence of death for years up to and including 2012, and year of registration of death for 2013. Deaths registered in 2011 and earlier are based on the final version of cause of death data; deaths registered in 2012 and 2013 are based on revised and preliminary versions, respectively and are subject to further revision by the ABS.</v>
      </c>
    </row>
    <row r="35" spans="2:3" ht="15" customHeight="1">
      <c r="B35" s="84"/>
      <c r="C35" s="46"/>
    </row>
    <row r="36" spans="2:3" ht="33.75" customHeight="1">
      <c r="B36" s="82" t="s">
        <v>160</v>
      </c>
      <c r="C36" s="85" t="s">
        <v>161</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O41"/>
  <sheetViews>
    <sheetView zoomScalePageLayoutView="0" workbookViewId="0" topLeftCell="A1">
      <selection activeCell="A1" sqref="A1"/>
    </sheetView>
  </sheetViews>
  <sheetFormatPr defaultColWidth="9.140625" defaultRowHeight="15" customHeight="1"/>
  <cols>
    <col min="1" max="2" width="3.7109375" style="1" customWidth="1"/>
    <col min="3" max="3" width="125.7109375" style="1" customWidth="1"/>
    <col min="4" max="16384" width="9.140625" style="1" customWidth="1"/>
  </cols>
  <sheetData>
    <row r="1" ht="23.25" customHeight="1">
      <c r="B1" s="14" t="str">
        <f>Admin!C11</f>
        <v>Greater Capital City Statistical Areas (GCCSAs)</v>
      </c>
    </row>
    <row r="2" ht="18" customHeight="1">
      <c r="B2" s="15" t="s">
        <v>11</v>
      </c>
    </row>
    <row r="3" spans="2:13" ht="15" customHeight="1">
      <c r="B3" s="88"/>
      <c r="C3" s="88"/>
      <c r="D3" s="88"/>
      <c r="E3" s="88"/>
      <c r="F3" s="88"/>
      <c r="G3" s="88"/>
      <c r="H3" s="88"/>
      <c r="I3" s="88"/>
      <c r="J3" s="88"/>
      <c r="K3" s="88"/>
      <c r="L3" s="88"/>
      <c r="M3" s="88"/>
    </row>
    <row r="4" ht="15.75" customHeight="1">
      <c r="B4" s="11" t="s">
        <v>12</v>
      </c>
    </row>
    <row r="5" ht="15" customHeight="1">
      <c r="C5" s="16" t="s">
        <v>13</v>
      </c>
    </row>
    <row r="6" ht="29.25" customHeight="1">
      <c r="C6" s="17" t="str">
        <f>Admin!C29</f>
        <v>AIHW (Australian Institute of Health and Welfare) 2016. CIMAR (Cancer Incidence and Mortality Across Regions) books: Greater Capital City Statistical Areas (GCCSAs), 2006–2010. Canberra: AIHW. &lt;http://www.aihw.gov.au/cancer-data/CIMAR-books&gt;</v>
      </c>
    </row>
    <row r="7" ht="7.5" customHeight="1">
      <c r="C7" s="17"/>
    </row>
    <row r="8" ht="15" customHeight="1">
      <c r="C8" s="16" t="s">
        <v>14</v>
      </c>
    </row>
    <row r="9" spans="3:15" ht="24" customHeight="1">
      <c r="C9" s="17" t="s">
        <v>15</v>
      </c>
      <c r="D9" s="88"/>
      <c r="E9" s="88"/>
      <c r="F9" s="88"/>
      <c r="G9" s="88"/>
      <c r="H9" s="88"/>
      <c r="I9" s="88"/>
      <c r="J9" s="88"/>
      <c r="K9" s="88"/>
      <c r="L9" s="88"/>
      <c r="M9" s="88"/>
      <c r="N9" s="88"/>
      <c r="O9" s="88"/>
    </row>
    <row r="10" spans="3:15" ht="27.75" customHeight="1">
      <c r="C10" s="17" t="s">
        <v>16</v>
      </c>
      <c r="D10" s="18"/>
      <c r="E10" s="18"/>
      <c r="F10" s="18"/>
      <c r="G10" s="18"/>
      <c r="H10" s="18"/>
      <c r="I10" s="18"/>
      <c r="J10" s="18"/>
      <c r="K10" s="18"/>
      <c r="L10" s="18"/>
      <c r="M10" s="18"/>
      <c r="N10" s="18"/>
      <c r="O10" s="18"/>
    </row>
    <row r="11" spans="3:15" ht="38.25" customHeight="1">
      <c r="C11" s="17" t="s">
        <v>17</v>
      </c>
      <c r="D11" s="88"/>
      <c r="E11" s="88"/>
      <c r="F11" s="88"/>
      <c r="G11" s="88"/>
      <c r="H11" s="88"/>
      <c r="I11" s="88"/>
      <c r="J11" s="88"/>
      <c r="K11" s="88"/>
      <c r="L11" s="88"/>
      <c r="M11" s="88"/>
      <c r="N11" s="88"/>
      <c r="O11" s="88"/>
    </row>
    <row r="12" spans="3:15" ht="22.5" customHeight="1">
      <c r="C12" s="17" t="s">
        <v>165</v>
      </c>
      <c r="D12" s="18"/>
      <c r="E12" s="18"/>
      <c r="F12" s="18"/>
      <c r="G12" s="18"/>
      <c r="H12" s="18"/>
      <c r="I12" s="18"/>
      <c r="J12" s="18"/>
      <c r="K12" s="18"/>
      <c r="L12" s="18"/>
      <c r="M12" s="18"/>
      <c r="N12" s="18"/>
      <c r="O12" s="18"/>
    </row>
    <row r="13" ht="7.5" customHeight="1">
      <c r="C13" s="17"/>
    </row>
    <row r="14" ht="15" customHeight="1">
      <c r="C14" s="16" t="s">
        <v>18</v>
      </c>
    </row>
    <row r="15" ht="37.5" customHeight="1">
      <c r="C15" s="17" t="s">
        <v>19</v>
      </c>
    </row>
    <row r="16" ht="26.25" customHeight="1">
      <c r="C16" s="17" t="str">
        <f>Admin!C34</f>
        <v>2. Year refers to year of occurrence of death for years up to and including 2012, and year of registration of death for 2013. Deaths registered in 2011 and earlier are based on the final version of cause of death data; deaths registered in 2012 and 2013 are based on revised and preliminary versions, respectively and are subject to further revision by the ABS.</v>
      </c>
    </row>
    <row r="17" ht="26.25" customHeight="1">
      <c r="C17" s="17" t="s">
        <v>20</v>
      </c>
    </row>
    <row r="18" ht="26.25" customHeight="1">
      <c r="C18" s="17" t="s">
        <v>21</v>
      </c>
    </row>
    <row r="19" ht="26.25" customHeight="1">
      <c r="C19" s="17" t="s">
        <v>22</v>
      </c>
    </row>
    <row r="20" ht="17.25" customHeight="1">
      <c r="C20" s="17" t="s">
        <v>23</v>
      </c>
    </row>
    <row r="21" ht="25.5" customHeight="1">
      <c r="C21" s="87" t="s">
        <v>162</v>
      </c>
    </row>
    <row r="22" ht="15">
      <c r="C22" s="87"/>
    </row>
    <row r="23" ht="15" customHeight="1">
      <c r="C23" s="16" t="s">
        <v>24</v>
      </c>
    </row>
    <row r="24" ht="26.25" customHeight="1">
      <c r="C24" s="17" t="s">
        <v>25</v>
      </c>
    </row>
    <row r="25" ht="7.5" customHeight="1">
      <c r="C25" s="17"/>
    </row>
    <row r="26" ht="15" customHeight="1">
      <c r="C26" s="16" t="s">
        <v>26</v>
      </c>
    </row>
    <row r="27" ht="37.5" customHeight="1">
      <c r="C27" s="17" t="str">
        <f>Admin!C36</f>
        <v>Geography is based on area of usual residence—Greater Capital City Statistical Areas (GCCSA). Correspondence files are sourced from Australian Statistical Geography Standard (ASGS): Volume 1 - Main Structure and Greater Capital City Statistical Areas (ABS cat. no. 1270.0.55.001). Unknown/missing includes cases where place of usual residence of the person was overseas, no fixed abode, offshore and migratory, and undefined.</v>
      </c>
    </row>
    <row r="29" ht="15.75" customHeight="1">
      <c r="B29" s="11" t="s">
        <v>27</v>
      </c>
    </row>
    <row r="30" ht="15" customHeight="1">
      <c r="C30" s="16" t="s">
        <v>28</v>
      </c>
    </row>
    <row r="31" ht="15" customHeight="1">
      <c r="C31" s="16" t="s">
        <v>29</v>
      </c>
    </row>
    <row r="32" ht="15" customHeight="1">
      <c r="C32" s="16" t="s">
        <v>30</v>
      </c>
    </row>
    <row r="33" ht="22.5" customHeight="1">
      <c r="C33" s="16" t="s">
        <v>31</v>
      </c>
    </row>
    <row r="34" ht="33.75" customHeight="1">
      <c r="C34" s="16" t="s">
        <v>32</v>
      </c>
    </row>
    <row r="35" ht="33.75" customHeight="1">
      <c r="C35" s="16" t="s">
        <v>33</v>
      </c>
    </row>
    <row r="36" ht="15.75" customHeight="1">
      <c r="B36" s="11"/>
    </row>
    <row r="37" ht="26.25" customHeight="1">
      <c r="C37" s="16"/>
    </row>
    <row r="38" ht="15" customHeight="1">
      <c r="C38" s="16"/>
    </row>
    <row r="39" ht="26.25" customHeight="1">
      <c r="C39" s="16"/>
    </row>
    <row r="40" ht="37.5" customHeight="1">
      <c r="C40" s="16"/>
    </row>
    <row r="41" ht="48.75" customHeight="1">
      <c r="C41" s="16"/>
    </row>
  </sheetData>
  <sheetProtection/>
  <mergeCells count="3">
    <mergeCell ref="B3:M3"/>
    <mergeCell ref="D9:O9"/>
    <mergeCell ref="D11:O11"/>
  </mergeCells>
  <hyperlinks>
    <hyperlink ref="C19" r:id="rId1" display="http://www.abs.gov.au/"/>
    <hyperlink ref="C20" r:id="rId2" display="http://www.aihw.gov.au/deaths/aihw-deaths-data/"/>
    <hyperlink ref="C24" r:id="rId3" display="http://www.abs.gov.au/ausstats/abs%40.nsf/mf/3101.0/"/>
    <hyperlink ref="C12" r:id="rId4" display="http://meteor.aihw.gov.au/content/index.phtml/itemId/624388"/>
    <hyperlink ref="C21" r:id="rId5" display="7. Colorectal deaths presented are underestimates. For further information, refer to  “Complexities in measurement of bowel cancer in Australia” in Causes of Death, Australia (ABS cat. no. 3303.0)."/>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98"/>
</worksheet>
</file>

<file path=xl/worksheets/sheet3.xml><?xml version="1.0" encoding="utf-8"?>
<worksheet xmlns="http://schemas.openxmlformats.org/spreadsheetml/2006/main" xmlns:r="http://schemas.openxmlformats.org/officeDocument/2006/relationships">
  <dimension ref="A1:BU26"/>
  <sheetViews>
    <sheetView zoomScalePageLayoutView="0" workbookViewId="0" topLeftCell="A1">
      <pane xSplit="2" ySplit="6" topLeftCell="C7" activePane="bottomRight" state="frozen"/>
      <selection pane="topLeft" activeCell="A3" sqref="A3:BU3"/>
      <selection pane="topRight" activeCell="A3" sqref="A3:BU3"/>
      <selection pane="bottomLeft" activeCell="A3" sqref="A3:BU3"/>
      <selection pane="bottomRight" activeCell="A1" sqref="A1"/>
    </sheetView>
  </sheetViews>
  <sheetFormatPr defaultColWidth="9.140625" defaultRowHeight="15" customHeight="1"/>
  <cols>
    <col min="1" max="1" width="11.140625" style="19" customWidth="1"/>
    <col min="2" max="2" width="66.57421875" style="19" customWidth="1"/>
    <col min="3" max="3" width="8.28125" style="19" bestFit="1" customWidth="1"/>
    <col min="4" max="4" width="9.57421875" style="19" bestFit="1" customWidth="1"/>
    <col min="5" max="5" width="8.8515625" style="19" bestFit="1" customWidth="1"/>
    <col min="6" max="6" width="11.7109375" style="19" bestFit="1" customWidth="1"/>
    <col min="7" max="7" width="11.00390625" style="19" bestFit="1" customWidth="1"/>
    <col min="8" max="8" width="1.421875" style="19" bestFit="1" customWidth="1"/>
    <col min="9" max="9" width="8.28125" style="19" bestFit="1" customWidth="1"/>
    <col min="10" max="10" width="9.57421875" style="19" bestFit="1" customWidth="1"/>
    <col min="11" max="11" width="8.8515625" style="19" bestFit="1" customWidth="1"/>
    <col min="12" max="12" width="11.7109375" style="19" bestFit="1" customWidth="1"/>
    <col min="13" max="13" width="11.00390625" style="19" bestFit="1" customWidth="1"/>
    <col min="14" max="14" width="1.421875" style="19" bestFit="1" customWidth="1"/>
    <col min="15" max="15" width="8.28125" style="19" bestFit="1" customWidth="1"/>
    <col min="16" max="16" width="9.57421875" style="19" bestFit="1" customWidth="1"/>
    <col min="17" max="17" width="8.8515625" style="19" bestFit="1" customWidth="1"/>
    <col min="18" max="18" width="11.7109375" style="19" bestFit="1" customWidth="1"/>
    <col min="19" max="19" width="11.00390625" style="19" bestFit="1" customWidth="1"/>
    <col min="20" max="20" width="1.421875" style="19" bestFit="1" customWidth="1"/>
    <col min="21" max="21" width="8.28125" style="19" bestFit="1" customWidth="1"/>
    <col min="22" max="22" width="9.57421875" style="19" bestFit="1" customWidth="1"/>
    <col min="23" max="23" width="8.8515625" style="19" bestFit="1" customWidth="1"/>
    <col min="24" max="24" width="11.7109375" style="19" bestFit="1" customWidth="1"/>
    <col min="25" max="25" width="11.00390625" style="19" bestFit="1" customWidth="1"/>
    <col min="26" max="26" width="1.421875" style="19" bestFit="1" customWidth="1"/>
    <col min="27" max="27" width="8.28125" style="19" bestFit="1" customWidth="1"/>
    <col min="28" max="28" width="9.57421875" style="19" bestFit="1" customWidth="1"/>
    <col min="29" max="29" width="8.8515625" style="19" bestFit="1" customWidth="1"/>
    <col min="30" max="30" width="11.7109375" style="19" bestFit="1" customWidth="1"/>
    <col min="31" max="31" width="11.00390625" style="19" bestFit="1" customWidth="1"/>
    <col min="32" max="32" width="1.421875" style="19" bestFit="1" customWidth="1"/>
    <col min="33" max="33" width="8.28125" style="19" bestFit="1" customWidth="1"/>
    <col min="34" max="34" width="9.57421875" style="19" bestFit="1" customWidth="1"/>
    <col min="35" max="35" width="8.8515625" style="19" bestFit="1" customWidth="1"/>
    <col min="36" max="36" width="11.7109375" style="19" bestFit="1" customWidth="1"/>
    <col min="37" max="37" width="11.00390625" style="19" bestFit="1" customWidth="1"/>
    <col min="38" max="38" width="1.421875" style="19" bestFit="1" customWidth="1"/>
    <col min="39" max="39" width="8.28125" style="19" bestFit="1" customWidth="1"/>
    <col min="40" max="40" width="9.57421875" style="19" bestFit="1" customWidth="1"/>
    <col min="41" max="41" width="8.8515625" style="19" bestFit="1" customWidth="1"/>
    <col min="42" max="42" width="11.7109375" style="19" bestFit="1" customWidth="1"/>
    <col min="43" max="43" width="11.00390625" style="19" bestFit="1" customWidth="1"/>
    <col min="44" max="44" width="1.421875" style="19" bestFit="1" customWidth="1"/>
    <col min="45" max="45" width="8.28125" style="19" bestFit="1" customWidth="1"/>
    <col min="46" max="46" width="9.57421875" style="19" bestFit="1" customWidth="1"/>
    <col min="47" max="47" width="8.8515625" style="19" bestFit="1" customWidth="1"/>
    <col min="48" max="48" width="11.7109375" style="19" bestFit="1" customWidth="1"/>
    <col min="49" max="49" width="11.00390625" style="19" bestFit="1" customWidth="1"/>
    <col min="50" max="50" width="1.421875" style="19" bestFit="1" customWidth="1"/>
    <col min="51" max="51" width="8.28125" style="19" bestFit="1" customWidth="1"/>
    <col min="52" max="52" width="9.57421875" style="19" bestFit="1" customWidth="1"/>
    <col min="53" max="53" width="8.8515625" style="19" bestFit="1" customWidth="1"/>
    <col min="54" max="54" width="11.7109375" style="19" bestFit="1" customWidth="1"/>
    <col min="55" max="55" width="11.00390625" style="19" bestFit="1" customWidth="1"/>
    <col min="56" max="56" width="1.421875" style="19" bestFit="1" customWidth="1"/>
    <col min="57" max="57" width="8.28125" style="19" bestFit="1" customWidth="1"/>
    <col min="58" max="58" width="9.57421875" style="19" bestFit="1" customWidth="1"/>
    <col min="59" max="59" width="8.8515625" style="19" bestFit="1" customWidth="1"/>
    <col min="60" max="60" width="11.7109375" style="19" bestFit="1" customWidth="1"/>
    <col min="61" max="61" width="11.00390625" style="19" bestFit="1" customWidth="1"/>
    <col min="62" max="62" width="1.421875" style="19" bestFit="1" customWidth="1"/>
    <col min="63" max="63" width="8.28125" style="19" bestFit="1" customWidth="1"/>
    <col min="64" max="64" width="9.57421875" style="19" bestFit="1" customWidth="1"/>
    <col min="65" max="65" width="8.8515625" style="19" bestFit="1" customWidth="1"/>
    <col min="66" max="66" width="11.7109375" style="19" bestFit="1" customWidth="1"/>
    <col min="67" max="67" width="11.00390625" style="19" bestFit="1" customWidth="1"/>
    <col min="68" max="68" width="1.421875" style="19" bestFit="1" customWidth="1"/>
    <col min="69" max="69" width="8.28125" style="19" bestFit="1" customWidth="1"/>
    <col min="70" max="70" width="9.57421875" style="19" bestFit="1" customWidth="1"/>
    <col min="71" max="71" width="8.8515625" style="19" bestFit="1" customWidth="1"/>
    <col min="72" max="72" width="11.7109375" style="19" bestFit="1" customWidth="1"/>
    <col min="73" max="73" width="11.00390625" style="19" bestFit="1" customWidth="1"/>
    <col min="74" max="16384" width="9.140625" style="19" customWidth="1"/>
  </cols>
  <sheetData>
    <row r="1" ht="23.25" customHeight="1">
      <c r="A1" s="14" t="str">
        <f>Admin!C11</f>
        <v>Greater Capital City Statistical Areas (GCCSAs)</v>
      </c>
    </row>
    <row r="2" ht="18" customHeight="1">
      <c r="A2" s="15" t="str">
        <f>Admin!C19</f>
        <v>Table 1: Males: Incidence, 2006–2010</v>
      </c>
    </row>
    <row r="3" spans="1:73" ht="15.75" customHeight="1">
      <c r="A3" s="89" t="s">
        <v>34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row>
    <row r="4" spans="1:73" ht="15" customHeight="1">
      <c r="A4" s="90" t="s">
        <v>35</v>
      </c>
      <c r="B4" s="90"/>
      <c r="C4" s="91" t="s">
        <v>36</v>
      </c>
      <c r="D4" s="91"/>
      <c r="E4" s="91"/>
      <c r="F4" s="91"/>
      <c r="G4" s="91"/>
      <c r="H4" s="21" t="s">
        <v>37</v>
      </c>
      <c r="I4" s="90" t="s">
        <v>38</v>
      </c>
      <c r="J4" s="90"/>
      <c r="K4" s="90"/>
      <c r="L4" s="90"/>
      <c r="M4" s="90"/>
      <c r="N4" s="20" t="s">
        <v>37</v>
      </c>
      <c r="O4" s="91" t="s">
        <v>39</v>
      </c>
      <c r="P4" s="91"/>
      <c r="Q4" s="91"/>
      <c r="R4" s="91"/>
      <c r="S4" s="91"/>
      <c r="T4" s="21" t="s">
        <v>37</v>
      </c>
      <c r="U4" s="90" t="s">
        <v>40</v>
      </c>
      <c r="V4" s="90"/>
      <c r="W4" s="90"/>
      <c r="X4" s="90"/>
      <c r="Y4" s="90"/>
      <c r="Z4" s="20" t="s">
        <v>37</v>
      </c>
      <c r="AA4" s="91" t="s">
        <v>41</v>
      </c>
      <c r="AB4" s="91"/>
      <c r="AC4" s="91"/>
      <c r="AD4" s="91"/>
      <c r="AE4" s="91"/>
      <c r="AF4" s="21" t="s">
        <v>37</v>
      </c>
      <c r="AG4" s="90" t="s">
        <v>42</v>
      </c>
      <c r="AH4" s="90"/>
      <c r="AI4" s="90"/>
      <c r="AJ4" s="90"/>
      <c r="AK4" s="90"/>
      <c r="AL4" s="20" t="s">
        <v>37</v>
      </c>
      <c r="AM4" s="91" t="s">
        <v>43</v>
      </c>
      <c r="AN4" s="91"/>
      <c r="AO4" s="91"/>
      <c r="AP4" s="91"/>
      <c r="AQ4" s="91"/>
      <c r="AR4" s="21" t="s">
        <v>37</v>
      </c>
      <c r="AS4" s="90" t="s">
        <v>44</v>
      </c>
      <c r="AT4" s="90"/>
      <c r="AU4" s="90"/>
      <c r="AV4" s="90"/>
      <c r="AW4" s="90"/>
      <c r="AX4" s="20" t="s">
        <v>37</v>
      </c>
      <c r="AY4" s="91" t="s">
        <v>45</v>
      </c>
      <c r="AZ4" s="91"/>
      <c r="BA4" s="91"/>
      <c r="BB4" s="91"/>
      <c r="BC4" s="91"/>
      <c r="BD4" s="21" t="s">
        <v>37</v>
      </c>
      <c r="BE4" s="90" t="s">
        <v>46</v>
      </c>
      <c r="BF4" s="90"/>
      <c r="BG4" s="90"/>
      <c r="BH4" s="90"/>
      <c r="BI4" s="90"/>
      <c r="BJ4" s="20" t="s">
        <v>37</v>
      </c>
      <c r="BK4" s="91" t="s">
        <v>47</v>
      </c>
      <c r="BL4" s="91"/>
      <c r="BM4" s="91"/>
      <c r="BN4" s="91"/>
      <c r="BO4" s="91"/>
      <c r="BP4" s="21" t="s">
        <v>37</v>
      </c>
      <c r="BQ4" s="90" t="s">
        <v>48</v>
      </c>
      <c r="BR4" s="90"/>
      <c r="BS4" s="90"/>
      <c r="BT4" s="90"/>
      <c r="BU4" s="90"/>
    </row>
    <row r="5" spans="1:73" ht="45.75" customHeight="1">
      <c r="A5" s="22" t="s">
        <v>49</v>
      </c>
      <c r="B5" s="22" t="s">
        <v>50</v>
      </c>
      <c r="C5" s="23" t="s">
        <v>51</v>
      </c>
      <c r="D5" s="23" t="s">
        <v>52</v>
      </c>
      <c r="E5" s="23" t="s">
        <v>53</v>
      </c>
      <c r="F5" s="23" t="s">
        <v>54</v>
      </c>
      <c r="G5" s="23" t="s">
        <v>55</v>
      </c>
      <c r="H5" s="24" t="s">
        <v>37</v>
      </c>
      <c r="I5" s="25" t="s">
        <v>51</v>
      </c>
      <c r="J5" s="25" t="s">
        <v>52</v>
      </c>
      <c r="K5" s="25" t="s">
        <v>53</v>
      </c>
      <c r="L5" s="25" t="s">
        <v>54</v>
      </c>
      <c r="M5" s="25" t="s">
        <v>55</v>
      </c>
      <c r="N5" s="22" t="s">
        <v>37</v>
      </c>
      <c r="O5" s="23" t="s">
        <v>51</v>
      </c>
      <c r="P5" s="23" t="s">
        <v>52</v>
      </c>
      <c r="Q5" s="23" t="s">
        <v>53</v>
      </c>
      <c r="R5" s="23" t="s">
        <v>54</v>
      </c>
      <c r="S5" s="23" t="s">
        <v>55</v>
      </c>
      <c r="T5" s="24" t="s">
        <v>37</v>
      </c>
      <c r="U5" s="25" t="s">
        <v>51</v>
      </c>
      <c r="V5" s="25" t="s">
        <v>52</v>
      </c>
      <c r="W5" s="25" t="s">
        <v>53</v>
      </c>
      <c r="X5" s="25" t="s">
        <v>54</v>
      </c>
      <c r="Y5" s="25" t="s">
        <v>55</v>
      </c>
      <c r="Z5" s="22" t="s">
        <v>37</v>
      </c>
      <c r="AA5" s="23" t="s">
        <v>51</v>
      </c>
      <c r="AB5" s="23" t="s">
        <v>52</v>
      </c>
      <c r="AC5" s="23" t="s">
        <v>53</v>
      </c>
      <c r="AD5" s="23" t="s">
        <v>54</v>
      </c>
      <c r="AE5" s="23" t="s">
        <v>55</v>
      </c>
      <c r="AF5" s="24" t="s">
        <v>37</v>
      </c>
      <c r="AG5" s="25" t="s">
        <v>51</v>
      </c>
      <c r="AH5" s="25" t="s">
        <v>52</v>
      </c>
      <c r="AI5" s="25" t="s">
        <v>53</v>
      </c>
      <c r="AJ5" s="25" t="s">
        <v>54</v>
      </c>
      <c r="AK5" s="25" t="s">
        <v>55</v>
      </c>
      <c r="AL5" s="22" t="s">
        <v>37</v>
      </c>
      <c r="AM5" s="23" t="s">
        <v>51</v>
      </c>
      <c r="AN5" s="23" t="s">
        <v>52</v>
      </c>
      <c r="AO5" s="23" t="s">
        <v>53</v>
      </c>
      <c r="AP5" s="23" t="s">
        <v>54</v>
      </c>
      <c r="AQ5" s="23" t="s">
        <v>55</v>
      </c>
      <c r="AR5" s="24" t="s">
        <v>37</v>
      </c>
      <c r="AS5" s="25" t="s">
        <v>51</v>
      </c>
      <c r="AT5" s="25" t="s">
        <v>52</v>
      </c>
      <c r="AU5" s="25" t="s">
        <v>53</v>
      </c>
      <c r="AV5" s="25" t="s">
        <v>54</v>
      </c>
      <c r="AW5" s="25" t="s">
        <v>55</v>
      </c>
      <c r="AX5" s="22" t="s">
        <v>37</v>
      </c>
      <c r="AY5" s="23" t="s">
        <v>51</v>
      </c>
      <c r="AZ5" s="23" t="s">
        <v>52</v>
      </c>
      <c r="BA5" s="23" t="s">
        <v>53</v>
      </c>
      <c r="BB5" s="23" t="s">
        <v>54</v>
      </c>
      <c r="BC5" s="23" t="s">
        <v>55</v>
      </c>
      <c r="BD5" s="24" t="s">
        <v>37</v>
      </c>
      <c r="BE5" s="25" t="s">
        <v>51</v>
      </c>
      <c r="BF5" s="25" t="s">
        <v>52</v>
      </c>
      <c r="BG5" s="25" t="s">
        <v>53</v>
      </c>
      <c r="BH5" s="25" t="s">
        <v>54</v>
      </c>
      <c r="BI5" s="25" t="s">
        <v>55</v>
      </c>
      <c r="BJ5" s="22" t="s">
        <v>37</v>
      </c>
      <c r="BK5" s="23" t="s">
        <v>51</v>
      </c>
      <c r="BL5" s="23" t="s">
        <v>52</v>
      </c>
      <c r="BM5" s="23" t="s">
        <v>53</v>
      </c>
      <c r="BN5" s="23" t="s">
        <v>54</v>
      </c>
      <c r="BO5" s="23" t="s">
        <v>55</v>
      </c>
      <c r="BP5" s="24" t="s">
        <v>37</v>
      </c>
      <c r="BQ5" s="25" t="s">
        <v>51</v>
      </c>
      <c r="BR5" s="25" t="s">
        <v>52</v>
      </c>
      <c r="BS5" s="25" t="s">
        <v>53</v>
      </c>
      <c r="BT5" s="25" t="s">
        <v>54</v>
      </c>
      <c r="BU5" s="25" t="s">
        <v>55</v>
      </c>
    </row>
    <row r="6" spans="1:73" ht="15" customHeight="1">
      <c r="A6" s="26" t="s">
        <v>37</v>
      </c>
      <c r="B6" s="27" t="s">
        <v>56</v>
      </c>
      <c r="C6" s="28">
        <v>322142.76514444</v>
      </c>
      <c r="D6" s="28">
        <v>52853733</v>
      </c>
      <c r="E6" s="29">
        <v>609.498604658</v>
      </c>
      <c r="F6" s="29">
        <v>606.678642921</v>
      </c>
      <c r="G6" s="30">
        <v>1</v>
      </c>
      <c r="H6" s="31" t="s">
        <v>37</v>
      </c>
      <c r="I6" s="32">
        <v>8682.7223536925</v>
      </c>
      <c r="J6" s="32">
        <v>52853733</v>
      </c>
      <c r="K6" s="33">
        <v>16.427831793</v>
      </c>
      <c r="L6" s="33">
        <v>17.042456548</v>
      </c>
      <c r="M6" s="34">
        <v>1</v>
      </c>
      <c r="N6" s="26" t="s">
        <v>37</v>
      </c>
      <c r="O6" s="28">
        <v>39534.2465585466</v>
      </c>
      <c r="P6" s="28">
        <v>52853733</v>
      </c>
      <c r="Q6" s="29">
        <v>74.799345883</v>
      </c>
      <c r="R6" s="29">
        <v>74.921249433</v>
      </c>
      <c r="S6" s="30">
        <v>1</v>
      </c>
      <c r="T6" s="31" t="s">
        <v>37</v>
      </c>
      <c r="U6" s="32">
        <v>14298.8066161799</v>
      </c>
      <c r="V6" s="32">
        <v>52853733</v>
      </c>
      <c r="W6" s="33">
        <v>27.053541547</v>
      </c>
      <c r="X6" s="33">
        <v>26.537731488</v>
      </c>
      <c r="Y6" s="34">
        <v>1</v>
      </c>
      <c r="Z6" s="26" t="s">
        <v>37</v>
      </c>
      <c r="AA6" s="28">
        <v>8607.6531274008</v>
      </c>
      <c r="AB6" s="28">
        <v>52853733</v>
      </c>
      <c r="AC6" s="29">
        <v>16.28579977</v>
      </c>
      <c r="AD6" s="29">
        <v>16.027151531</v>
      </c>
      <c r="AE6" s="30">
        <v>1</v>
      </c>
      <c r="AF6" s="31" t="s">
        <v>37</v>
      </c>
      <c r="AG6" s="32">
        <v>9206.800835792</v>
      </c>
      <c r="AH6" s="32">
        <v>52853733</v>
      </c>
      <c r="AI6" s="33">
        <v>17.419395591</v>
      </c>
      <c r="AJ6" s="33">
        <v>17.624255124</v>
      </c>
      <c r="AK6" s="34">
        <v>1</v>
      </c>
      <c r="AL6" s="26" t="s">
        <v>37</v>
      </c>
      <c r="AM6" s="28">
        <v>30757.3708343893</v>
      </c>
      <c r="AN6" s="28">
        <v>52853733</v>
      </c>
      <c r="AO6" s="29">
        <v>58.193374599</v>
      </c>
      <c r="AP6" s="29">
        <v>58.915242644</v>
      </c>
      <c r="AQ6" s="30">
        <v>1</v>
      </c>
      <c r="AR6" s="31" t="s">
        <v>37</v>
      </c>
      <c r="AS6" s="32">
        <v>13370.4687067755</v>
      </c>
      <c r="AT6" s="32">
        <v>52853733</v>
      </c>
      <c r="AU6" s="33">
        <v>25.297113274</v>
      </c>
      <c r="AV6" s="33">
        <v>25.195165572</v>
      </c>
      <c r="AW6" s="34">
        <v>1</v>
      </c>
      <c r="AX6" s="26" t="s">
        <v>37</v>
      </c>
      <c r="AY6" s="28">
        <v>31941.0861373118</v>
      </c>
      <c r="AZ6" s="28">
        <v>52853733</v>
      </c>
      <c r="BA6" s="29">
        <v>60.432980462</v>
      </c>
      <c r="BB6" s="29">
        <v>60.276648029</v>
      </c>
      <c r="BC6" s="30">
        <v>1</v>
      </c>
      <c r="BD6" s="31" t="s">
        <v>37</v>
      </c>
      <c r="BE6" s="32">
        <v>6686.8777172961</v>
      </c>
      <c r="BF6" s="32">
        <v>52853733</v>
      </c>
      <c r="BG6" s="33">
        <v>12.651665905</v>
      </c>
      <c r="BH6" s="33">
        <v>12.7899695</v>
      </c>
      <c r="BI6" s="34">
        <v>1</v>
      </c>
      <c r="BJ6" s="26" t="s">
        <v>37</v>
      </c>
      <c r="BK6" s="28">
        <v>100491.754711835</v>
      </c>
      <c r="BL6" s="28">
        <v>52853733</v>
      </c>
      <c r="BM6" s="29">
        <v>190.131801498</v>
      </c>
      <c r="BN6" s="29">
        <v>185.12697339</v>
      </c>
      <c r="BO6" s="30">
        <v>1</v>
      </c>
      <c r="BP6" s="31" t="s">
        <v>37</v>
      </c>
      <c r="BQ6" s="32">
        <v>6413.5162570288</v>
      </c>
      <c r="BR6" s="32">
        <v>52853733</v>
      </c>
      <c r="BS6" s="33">
        <v>12.134462209</v>
      </c>
      <c r="BT6" s="33">
        <v>12.27995508</v>
      </c>
      <c r="BU6" s="34">
        <v>1</v>
      </c>
    </row>
    <row r="7" spans="1:73" ht="15" customHeight="1">
      <c r="A7" s="35" t="s">
        <v>57</v>
      </c>
      <c r="B7" s="35" t="s">
        <v>58</v>
      </c>
      <c r="C7" s="36">
        <v>58803</v>
      </c>
      <c r="D7" s="36">
        <v>10903375</v>
      </c>
      <c r="E7" s="37">
        <v>539.310076009</v>
      </c>
      <c r="F7" s="37">
        <v>577.46137334</v>
      </c>
      <c r="G7" s="38">
        <v>0.951840616</v>
      </c>
      <c r="H7" s="39" t="s">
        <v>37</v>
      </c>
      <c r="I7" s="40">
        <v>1485</v>
      </c>
      <c r="J7" s="40">
        <v>10903375</v>
      </c>
      <c r="K7" s="41">
        <v>13.619636122</v>
      </c>
      <c r="L7" s="41">
        <v>15.325232238</v>
      </c>
      <c r="M7" s="42">
        <v>0.899238452</v>
      </c>
      <c r="N7" s="43" t="s">
        <v>37</v>
      </c>
      <c r="O7" s="36">
        <v>7144</v>
      </c>
      <c r="P7" s="36">
        <v>10903375</v>
      </c>
      <c r="Q7" s="37">
        <v>65.520996939</v>
      </c>
      <c r="R7" s="37">
        <v>71.038904704</v>
      </c>
      <c r="S7" s="38">
        <v>0.948180993</v>
      </c>
      <c r="T7" s="39" t="s">
        <v>37</v>
      </c>
      <c r="U7" s="40">
        <v>2367</v>
      </c>
      <c r="V7" s="40">
        <v>10903375</v>
      </c>
      <c r="W7" s="41">
        <v>21.708874546</v>
      </c>
      <c r="X7" s="41">
        <v>22.709693173</v>
      </c>
      <c r="Y7" s="42">
        <v>0.85575111</v>
      </c>
      <c r="Z7" s="43" t="s">
        <v>37</v>
      </c>
      <c r="AA7" s="36">
        <v>1656</v>
      </c>
      <c r="AB7" s="36">
        <v>10903375</v>
      </c>
      <c r="AC7" s="37">
        <v>15.187957857</v>
      </c>
      <c r="AD7" s="37">
        <v>15.945799215</v>
      </c>
      <c r="AE7" s="38">
        <v>0.994924094</v>
      </c>
      <c r="AF7" s="39" t="s">
        <v>37</v>
      </c>
      <c r="AG7" s="40">
        <v>1647</v>
      </c>
      <c r="AH7" s="40">
        <v>10903375</v>
      </c>
      <c r="AI7" s="41">
        <v>15.105414608</v>
      </c>
      <c r="AJ7" s="41">
        <v>16.18061427</v>
      </c>
      <c r="AK7" s="42">
        <v>0.918087837</v>
      </c>
      <c r="AL7" s="43" t="s">
        <v>37</v>
      </c>
      <c r="AM7" s="36">
        <v>5420</v>
      </c>
      <c r="AN7" s="36">
        <v>10903375</v>
      </c>
      <c r="AO7" s="37">
        <v>49.709378977</v>
      </c>
      <c r="AP7" s="37">
        <v>54.799540484</v>
      </c>
      <c r="AQ7" s="38">
        <v>0.930141981</v>
      </c>
      <c r="AR7" s="39" t="s">
        <v>37</v>
      </c>
      <c r="AS7" s="40">
        <v>2644</v>
      </c>
      <c r="AT7" s="40">
        <v>10903375</v>
      </c>
      <c r="AU7" s="41">
        <v>24.249372327</v>
      </c>
      <c r="AV7" s="41">
        <v>25.580041216</v>
      </c>
      <c r="AW7" s="42">
        <v>1.015275774</v>
      </c>
      <c r="AX7" s="43" t="s">
        <v>37</v>
      </c>
      <c r="AY7" s="36">
        <v>5577</v>
      </c>
      <c r="AZ7" s="36">
        <v>10903375</v>
      </c>
      <c r="BA7" s="37">
        <v>51.149300102</v>
      </c>
      <c r="BB7" s="37">
        <v>54.352240453</v>
      </c>
      <c r="BC7" s="38">
        <v>0.901713055</v>
      </c>
      <c r="BD7" s="39" t="s">
        <v>37</v>
      </c>
      <c r="BE7" s="40">
        <v>1304</v>
      </c>
      <c r="BF7" s="40">
        <v>10903375</v>
      </c>
      <c r="BG7" s="41">
        <v>11.959599665</v>
      </c>
      <c r="BH7" s="41">
        <v>13.076518214</v>
      </c>
      <c r="BI7" s="42">
        <v>1.022404175</v>
      </c>
      <c r="BJ7" s="43" t="s">
        <v>37</v>
      </c>
      <c r="BK7" s="36">
        <v>18207</v>
      </c>
      <c r="BL7" s="36">
        <v>10903375</v>
      </c>
      <c r="BM7" s="37">
        <v>166.984993179</v>
      </c>
      <c r="BN7" s="37">
        <v>176.751268378</v>
      </c>
      <c r="BO7" s="38">
        <v>0.954756971</v>
      </c>
      <c r="BP7" s="39" t="s">
        <v>37</v>
      </c>
      <c r="BQ7" s="40">
        <v>1259</v>
      </c>
      <c r="BR7" s="40">
        <v>10903375</v>
      </c>
      <c r="BS7" s="41">
        <v>11.546883419</v>
      </c>
      <c r="BT7" s="41">
        <v>12.536610949</v>
      </c>
      <c r="BU7" s="42">
        <v>1.020900392</v>
      </c>
    </row>
    <row r="8" spans="1:73" ht="15" customHeight="1">
      <c r="A8" s="35" t="s">
        <v>59</v>
      </c>
      <c r="B8" s="35" t="s">
        <v>60</v>
      </c>
      <c r="C8" s="36">
        <v>47731</v>
      </c>
      <c r="D8" s="36">
        <v>6318938</v>
      </c>
      <c r="E8" s="37">
        <v>755.364271655</v>
      </c>
      <c r="F8" s="37">
        <v>630.683726546</v>
      </c>
      <c r="G8" s="38">
        <v>1.039568038</v>
      </c>
      <c r="H8" s="39" t="s">
        <v>37</v>
      </c>
      <c r="I8" s="40">
        <v>1194</v>
      </c>
      <c r="J8" s="40">
        <v>6318938</v>
      </c>
      <c r="K8" s="41">
        <v>18.895580238</v>
      </c>
      <c r="L8" s="41">
        <v>15.953634566</v>
      </c>
      <c r="M8" s="42">
        <v>0.936111207</v>
      </c>
      <c r="N8" s="43" t="s">
        <v>37</v>
      </c>
      <c r="O8" s="36">
        <v>5987</v>
      </c>
      <c r="P8" s="36">
        <v>6318938</v>
      </c>
      <c r="Q8" s="37">
        <v>94.746933741</v>
      </c>
      <c r="R8" s="37">
        <v>78.563236363</v>
      </c>
      <c r="S8" s="38">
        <v>1.048610868</v>
      </c>
      <c r="T8" s="39" t="s">
        <v>37</v>
      </c>
      <c r="U8" s="40">
        <v>2254</v>
      </c>
      <c r="V8" s="40">
        <v>6318938</v>
      </c>
      <c r="W8" s="41">
        <v>35.670550969</v>
      </c>
      <c r="X8" s="41">
        <v>30.483610824</v>
      </c>
      <c r="Y8" s="42">
        <v>1.148689399</v>
      </c>
      <c r="Z8" s="43" t="s">
        <v>37</v>
      </c>
      <c r="AA8" s="36">
        <v>1142</v>
      </c>
      <c r="AB8" s="36">
        <v>6318938</v>
      </c>
      <c r="AC8" s="37">
        <v>18.072657146</v>
      </c>
      <c r="AD8" s="37">
        <v>15.223414075</v>
      </c>
      <c r="AE8" s="38">
        <v>0.94985151</v>
      </c>
      <c r="AF8" s="39" t="s">
        <v>37</v>
      </c>
      <c r="AG8" s="40">
        <v>1155</v>
      </c>
      <c r="AH8" s="40">
        <v>6318938</v>
      </c>
      <c r="AI8" s="41">
        <v>18.278387919</v>
      </c>
      <c r="AJ8" s="41">
        <v>15.840618905</v>
      </c>
      <c r="AK8" s="42">
        <v>0.898796505</v>
      </c>
      <c r="AL8" s="43" t="s">
        <v>37</v>
      </c>
      <c r="AM8" s="36">
        <v>4661</v>
      </c>
      <c r="AN8" s="36">
        <v>6318938</v>
      </c>
      <c r="AO8" s="37">
        <v>73.762394883</v>
      </c>
      <c r="AP8" s="37">
        <v>60.846146806</v>
      </c>
      <c r="AQ8" s="38">
        <v>1.032774272</v>
      </c>
      <c r="AR8" s="39" t="s">
        <v>37</v>
      </c>
      <c r="AS8" s="40">
        <v>1637</v>
      </c>
      <c r="AT8" s="40">
        <v>6318938</v>
      </c>
      <c r="AU8" s="41">
        <v>25.906251968</v>
      </c>
      <c r="AV8" s="41">
        <v>22.411157526</v>
      </c>
      <c r="AW8" s="42">
        <v>0.889502292</v>
      </c>
      <c r="AX8" s="43" t="s">
        <v>37</v>
      </c>
      <c r="AY8" s="36">
        <v>5357</v>
      </c>
      <c r="AZ8" s="36">
        <v>6318938</v>
      </c>
      <c r="BA8" s="37">
        <v>84.776903967</v>
      </c>
      <c r="BB8" s="37">
        <v>73.492939518</v>
      </c>
      <c r="BC8" s="38">
        <v>1.219260558</v>
      </c>
      <c r="BD8" s="39" t="s">
        <v>37</v>
      </c>
      <c r="BE8" s="40">
        <v>932</v>
      </c>
      <c r="BF8" s="40">
        <v>6318938</v>
      </c>
      <c r="BG8" s="41">
        <v>14.749313888</v>
      </c>
      <c r="BH8" s="41">
        <v>12.31469379</v>
      </c>
      <c r="BI8" s="42">
        <v>0.962839965</v>
      </c>
      <c r="BJ8" s="43" t="s">
        <v>37</v>
      </c>
      <c r="BK8" s="36">
        <v>15584</v>
      </c>
      <c r="BL8" s="36">
        <v>6318938</v>
      </c>
      <c r="BM8" s="37">
        <v>246.623720632</v>
      </c>
      <c r="BN8" s="37">
        <v>197.968518805</v>
      </c>
      <c r="BO8" s="38">
        <v>1.06936615</v>
      </c>
      <c r="BP8" s="39" t="s">
        <v>37</v>
      </c>
      <c r="BQ8" s="40">
        <v>832</v>
      </c>
      <c r="BR8" s="40">
        <v>6318938</v>
      </c>
      <c r="BS8" s="41">
        <v>13.166769479</v>
      </c>
      <c r="BT8" s="41">
        <v>11.09319034</v>
      </c>
      <c r="BU8" s="42">
        <v>0.903357567</v>
      </c>
    </row>
    <row r="9" spans="1:73" ht="15" customHeight="1">
      <c r="A9" s="35" t="s">
        <v>61</v>
      </c>
      <c r="B9" s="35" t="s">
        <v>62</v>
      </c>
      <c r="C9" s="36">
        <v>54135</v>
      </c>
      <c r="D9" s="36">
        <v>9729645</v>
      </c>
      <c r="E9" s="37">
        <v>556.39234525</v>
      </c>
      <c r="F9" s="37">
        <v>585.5510496</v>
      </c>
      <c r="G9" s="38">
        <v>0.965174984</v>
      </c>
      <c r="H9" s="39" t="s">
        <v>37</v>
      </c>
      <c r="I9" s="40">
        <v>1658</v>
      </c>
      <c r="J9" s="40">
        <v>9729645</v>
      </c>
      <c r="K9" s="41">
        <v>17.040703952</v>
      </c>
      <c r="L9" s="41">
        <v>18.720856484</v>
      </c>
      <c r="M9" s="42">
        <v>1.098483451</v>
      </c>
      <c r="N9" s="43" t="s">
        <v>37</v>
      </c>
      <c r="O9" s="36">
        <v>6607</v>
      </c>
      <c r="P9" s="36">
        <v>9729645</v>
      </c>
      <c r="Q9" s="37">
        <v>67.905869125</v>
      </c>
      <c r="R9" s="37">
        <v>72.130341446</v>
      </c>
      <c r="S9" s="38">
        <v>0.962748779</v>
      </c>
      <c r="T9" s="39" t="s">
        <v>37</v>
      </c>
      <c r="U9" s="40">
        <v>1977</v>
      </c>
      <c r="V9" s="40">
        <v>9729645</v>
      </c>
      <c r="W9" s="41">
        <v>20.319343614</v>
      </c>
      <c r="X9" s="41">
        <v>21.039311574</v>
      </c>
      <c r="Y9" s="42">
        <v>0.792807463</v>
      </c>
      <c r="Z9" s="43" t="s">
        <v>37</v>
      </c>
      <c r="AA9" s="36">
        <v>1398</v>
      </c>
      <c r="AB9" s="36">
        <v>9729645</v>
      </c>
      <c r="AC9" s="37">
        <v>14.368458459</v>
      </c>
      <c r="AD9" s="37">
        <v>14.835756088</v>
      </c>
      <c r="AE9" s="38">
        <v>0.925663931</v>
      </c>
      <c r="AF9" s="39" t="s">
        <v>37</v>
      </c>
      <c r="AG9" s="40">
        <v>1608</v>
      </c>
      <c r="AH9" s="40">
        <v>9729645</v>
      </c>
      <c r="AI9" s="41">
        <v>16.526810588</v>
      </c>
      <c r="AJ9" s="41">
        <v>17.563886464</v>
      </c>
      <c r="AK9" s="42">
        <v>0.996574683</v>
      </c>
      <c r="AL9" s="43" t="s">
        <v>37</v>
      </c>
      <c r="AM9" s="36">
        <v>5030</v>
      </c>
      <c r="AN9" s="36">
        <v>9729645</v>
      </c>
      <c r="AO9" s="37">
        <v>51.697672423</v>
      </c>
      <c r="AP9" s="37">
        <v>55.722557026</v>
      </c>
      <c r="AQ9" s="38">
        <v>0.945808835</v>
      </c>
      <c r="AR9" s="39" t="s">
        <v>37</v>
      </c>
      <c r="AS9" s="40">
        <v>2513</v>
      </c>
      <c r="AT9" s="40">
        <v>9729645</v>
      </c>
      <c r="AU9" s="41">
        <v>25.828280477</v>
      </c>
      <c r="AV9" s="41">
        <v>26.745865318</v>
      </c>
      <c r="AW9" s="42">
        <v>1.061547512</v>
      </c>
      <c r="AX9" s="43" t="s">
        <v>37</v>
      </c>
      <c r="AY9" s="36">
        <v>4176</v>
      </c>
      <c r="AZ9" s="36">
        <v>9729645</v>
      </c>
      <c r="BA9" s="37">
        <v>42.920373765</v>
      </c>
      <c r="BB9" s="37">
        <v>44.794837396</v>
      </c>
      <c r="BC9" s="38">
        <v>0.743154088</v>
      </c>
      <c r="BD9" s="39" t="s">
        <v>37</v>
      </c>
      <c r="BE9" s="40">
        <v>1252</v>
      </c>
      <c r="BF9" s="40">
        <v>9729645</v>
      </c>
      <c r="BG9" s="41">
        <v>12.867889836</v>
      </c>
      <c r="BH9" s="41">
        <v>13.815165511</v>
      </c>
      <c r="BI9" s="42">
        <v>1.080156251</v>
      </c>
      <c r="BJ9" s="43" t="s">
        <v>37</v>
      </c>
      <c r="BK9" s="36">
        <v>17428</v>
      </c>
      <c r="BL9" s="36">
        <v>9729645</v>
      </c>
      <c r="BM9" s="37">
        <v>179.122670971</v>
      </c>
      <c r="BN9" s="37">
        <v>186.075269501</v>
      </c>
      <c r="BO9" s="38">
        <v>1.005122409</v>
      </c>
      <c r="BP9" s="39" t="s">
        <v>37</v>
      </c>
      <c r="BQ9" s="40">
        <v>1257</v>
      </c>
      <c r="BR9" s="40">
        <v>9729645</v>
      </c>
      <c r="BS9" s="41">
        <v>12.919279172</v>
      </c>
      <c r="BT9" s="41">
        <v>13.86279159</v>
      </c>
      <c r="BU9" s="42">
        <v>1.128895953</v>
      </c>
    </row>
    <row r="10" spans="1:73" ht="15" customHeight="1">
      <c r="A10" s="35" t="s">
        <v>63</v>
      </c>
      <c r="B10" s="35" t="s">
        <v>64</v>
      </c>
      <c r="C10" s="36">
        <v>24356</v>
      </c>
      <c r="D10" s="36">
        <v>3297000</v>
      </c>
      <c r="E10" s="37">
        <v>738.73218077</v>
      </c>
      <c r="F10" s="37">
        <v>622.472976233</v>
      </c>
      <c r="G10" s="38">
        <v>1.026034101</v>
      </c>
      <c r="H10" s="39" t="s">
        <v>37</v>
      </c>
      <c r="I10" s="40">
        <v>668</v>
      </c>
      <c r="J10" s="40">
        <v>3297000</v>
      </c>
      <c r="K10" s="41">
        <v>20.260843191</v>
      </c>
      <c r="L10" s="41">
        <v>16.9882529</v>
      </c>
      <c r="M10" s="42">
        <v>0.996819493</v>
      </c>
      <c r="N10" s="43" t="s">
        <v>37</v>
      </c>
      <c r="O10" s="36">
        <v>3257</v>
      </c>
      <c r="P10" s="36">
        <v>3297000</v>
      </c>
      <c r="Q10" s="37">
        <v>98.786775857</v>
      </c>
      <c r="R10" s="37">
        <v>83.083117908</v>
      </c>
      <c r="S10" s="38">
        <v>1.1089393</v>
      </c>
      <c r="T10" s="39" t="s">
        <v>37</v>
      </c>
      <c r="U10" s="40">
        <v>1134</v>
      </c>
      <c r="V10" s="40">
        <v>3297000</v>
      </c>
      <c r="W10" s="41">
        <v>34.394904459</v>
      </c>
      <c r="X10" s="41">
        <v>29.393417436</v>
      </c>
      <c r="Y10" s="42">
        <v>1.107608518</v>
      </c>
      <c r="Z10" s="43" t="s">
        <v>37</v>
      </c>
      <c r="AA10" s="36">
        <v>707</v>
      </c>
      <c r="AB10" s="36">
        <v>3297000</v>
      </c>
      <c r="AC10" s="37">
        <v>21.44373673</v>
      </c>
      <c r="AD10" s="37">
        <v>18.220672596</v>
      </c>
      <c r="AE10" s="38">
        <v>1.136862814</v>
      </c>
      <c r="AF10" s="39" t="s">
        <v>37</v>
      </c>
      <c r="AG10" s="40">
        <v>713</v>
      </c>
      <c r="AH10" s="40">
        <v>3297000</v>
      </c>
      <c r="AI10" s="41">
        <v>21.625720352</v>
      </c>
      <c r="AJ10" s="41">
        <v>19.009532621</v>
      </c>
      <c r="AK10" s="42">
        <v>1.078600627</v>
      </c>
      <c r="AL10" s="43" t="s">
        <v>37</v>
      </c>
      <c r="AM10" s="36">
        <v>2388</v>
      </c>
      <c r="AN10" s="36">
        <v>3297000</v>
      </c>
      <c r="AO10" s="37">
        <v>72.429481347</v>
      </c>
      <c r="AP10" s="37">
        <v>60.377386644</v>
      </c>
      <c r="AQ10" s="38">
        <v>1.024817754</v>
      </c>
      <c r="AR10" s="39" t="s">
        <v>37</v>
      </c>
      <c r="AS10" s="40">
        <v>1041</v>
      </c>
      <c r="AT10" s="40">
        <v>3297000</v>
      </c>
      <c r="AU10" s="41">
        <v>31.574158326</v>
      </c>
      <c r="AV10" s="41">
        <v>27.433038492</v>
      </c>
      <c r="AW10" s="42">
        <v>1.088821521</v>
      </c>
      <c r="AX10" s="43" t="s">
        <v>37</v>
      </c>
      <c r="AY10" s="36">
        <v>2091</v>
      </c>
      <c r="AZ10" s="36">
        <v>3297000</v>
      </c>
      <c r="BA10" s="37">
        <v>63.421292084</v>
      </c>
      <c r="BB10" s="37">
        <v>55.688985074</v>
      </c>
      <c r="BC10" s="38">
        <v>0.923889879</v>
      </c>
      <c r="BD10" s="39" t="s">
        <v>37</v>
      </c>
      <c r="BE10" s="40">
        <v>494</v>
      </c>
      <c r="BF10" s="40">
        <v>3297000</v>
      </c>
      <c r="BG10" s="41">
        <v>14.983318168</v>
      </c>
      <c r="BH10" s="41">
        <v>12.583626793</v>
      </c>
      <c r="BI10" s="42">
        <v>0.983866834</v>
      </c>
      <c r="BJ10" s="43" t="s">
        <v>37</v>
      </c>
      <c r="BK10" s="36">
        <v>7594</v>
      </c>
      <c r="BL10" s="36">
        <v>3297000</v>
      </c>
      <c r="BM10" s="37">
        <v>230.330603579</v>
      </c>
      <c r="BN10" s="37">
        <v>187.372235337</v>
      </c>
      <c r="BO10" s="38">
        <v>1.012128227</v>
      </c>
      <c r="BP10" s="39" t="s">
        <v>37</v>
      </c>
      <c r="BQ10" s="40">
        <v>489</v>
      </c>
      <c r="BR10" s="40">
        <v>3297000</v>
      </c>
      <c r="BS10" s="41">
        <v>14.83166515</v>
      </c>
      <c r="BT10" s="41">
        <v>12.428375876</v>
      </c>
      <c r="BU10" s="42">
        <v>1.012086428</v>
      </c>
    </row>
    <row r="11" spans="1:73" ht="15" customHeight="1">
      <c r="A11" s="35" t="s">
        <v>65</v>
      </c>
      <c r="B11" s="35" t="s">
        <v>66</v>
      </c>
      <c r="C11" s="36">
        <v>28079</v>
      </c>
      <c r="D11" s="36">
        <v>4993064</v>
      </c>
      <c r="E11" s="37">
        <v>562.360105939</v>
      </c>
      <c r="F11" s="37">
        <v>631.285771927</v>
      </c>
      <c r="G11" s="38">
        <v>1.040560401</v>
      </c>
      <c r="H11" s="39" t="s">
        <v>37</v>
      </c>
      <c r="I11" s="40">
        <v>761</v>
      </c>
      <c r="J11" s="40">
        <v>4993064</v>
      </c>
      <c r="K11" s="41">
        <v>15.241142513</v>
      </c>
      <c r="L11" s="41">
        <v>18.704947637</v>
      </c>
      <c r="M11" s="42">
        <v>1.097549968</v>
      </c>
      <c r="N11" s="43" t="s">
        <v>37</v>
      </c>
      <c r="O11" s="36">
        <v>3272</v>
      </c>
      <c r="P11" s="36">
        <v>4993064</v>
      </c>
      <c r="Q11" s="37">
        <v>65.530904471</v>
      </c>
      <c r="R11" s="37">
        <v>75.205174117</v>
      </c>
      <c r="S11" s="38">
        <v>1.003789642</v>
      </c>
      <c r="T11" s="39" t="s">
        <v>37</v>
      </c>
      <c r="U11" s="40">
        <v>1357</v>
      </c>
      <c r="V11" s="40">
        <v>4993064</v>
      </c>
      <c r="W11" s="41">
        <v>27.177700907</v>
      </c>
      <c r="X11" s="41">
        <v>29.367937798</v>
      </c>
      <c r="Y11" s="42">
        <v>1.106648389</v>
      </c>
      <c r="Z11" s="43" t="s">
        <v>37</v>
      </c>
      <c r="AA11" s="36">
        <v>784</v>
      </c>
      <c r="AB11" s="36">
        <v>4993064</v>
      </c>
      <c r="AC11" s="37">
        <v>15.701781511</v>
      </c>
      <c r="AD11" s="37">
        <v>17.201041287</v>
      </c>
      <c r="AE11" s="38">
        <v>1.073243817</v>
      </c>
      <c r="AF11" s="39" t="s">
        <v>37</v>
      </c>
      <c r="AG11" s="40">
        <v>860</v>
      </c>
      <c r="AH11" s="40">
        <v>4993064</v>
      </c>
      <c r="AI11" s="41">
        <v>17.223892984</v>
      </c>
      <c r="AJ11" s="41">
        <v>19.322677854</v>
      </c>
      <c r="AK11" s="42">
        <v>1.096368483</v>
      </c>
      <c r="AL11" s="43" t="s">
        <v>37</v>
      </c>
      <c r="AM11" s="36">
        <v>2708</v>
      </c>
      <c r="AN11" s="36">
        <v>4993064</v>
      </c>
      <c r="AO11" s="37">
        <v>54.235235118</v>
      </c>
      <c r="AP11" s="37">
        <v>63.557885052</v>
      </c>
      <c r="AQ11" s="38">
        <v>1.078802059</v>
      </c>
      <c r="AR11" s="39" t="s">
        <v>37</v>
      </c>
      <c r="AS11" s="40">
        <v>1098</v>
      </c>
      <c r="AT11" s="40">
        <v>4993064</v>
      </c>
      <c r="AU11" s="41">
        <v>21.990505229</v>
      </c>
      <c r="AV11" s="41">
        <v>24.159881475</v>
      </c>
      <c r="AW11" s="42">
        <v>0.958909415</v>
      </c>
      <c r="AX11" s="43" t="s">
        <v>37</v>
      </c>
      <c r="AY11" s="36">
        <v>3747</v>
      </c>
      <c r="AZ11" s="36">
        <v>4993064</v>
      </c>
      <c r="BA11" s="37">
        <v>75.044101177</v>
      </c>
      <c r="BB11" s="37">
        <v>82.687664119</v>
      </c>
      <c r="BC11" s="38">
        <v>1.371802627</v>
      </c>
      <c r="BD11" s="39" t="s">
        <v>37</v>
      </c>
      <c r="BE11" s="40">
        <v>555</v>
      </c>
      <c r="BF11" s="40">
        <v>4993064</v>
      </c>
      <c r="BG11" s="41">
        <v>11.11541931</v>
      </c>
      <c r="BH11" s="41">
        <v>12.841123506</v>
      </c>
      <c r="BI11" s="42">
        <v>1.003999541</v>
      </c>
      <c r="BJ11" s="43" t="s">
        <v>37</v>
      </c>
      <c r="BK11" s="36">
        <v>7878</v>
      </c>
      <c r="BL11" s="36">
        <v>4993064</v>
      </c>
      <c r="BM11" s="37">
        <v>157.77887085</v>
      </c>
      <c r="BN11" s="37">
        <v>173.117166409</v>
      </c>
      <c r="BO11" s="38">
        <v>0.93512665</v>
      </c>
      <c r="BP11" s="39" t="s">
        <v>37</v>
      </c>
      <c r="BQ11" s="40">
        <v>513</v>
      </c>
      <c r="BR11" s="40">
        <v>4993064</v>
      </c>
      <c r="BS11" s="41">
        <v>10.274252443</v>
      </c>
      <c r="BT11" s="41">
        <v>11.869265086</v>
      </c>
      <c r="BU11" s="42">
        <v>0.966556067</v>
      </c>
    </row>
    <row r="12" spans="1:73" ht="15" customHeight="1">
      <c r="A12" s="35" t="s">
        <v>67</v>
      </c>
      <c r="B12" s="35" t="s">
        <v>68</v>
      </c>
      <c r="C12" s="36">
        <v>36565</v>
      </c>
      <c r="D12" s="36">
        <v>5528531</v>
      </c>
      <c r="E12" s="37">
        <v>661.387265442</v>
      </c>
      <c r="F12" s="37">
        <v>631.220099416</v>
      </c>
      <c r="G12" s="38">
        <v>1.040452152</v>
      </c>
      <c r="H12" s="39" t="s">
        <v>37</v>
      </c>
      <c r="I12" s="40">
        <v>940</v>
      </c>
      <c r="J12" s="40">
        <v>5528531</v>
      </c>
      <c r="K12" s="41">
        <v>17.002708314</v>
      </c>
      <c r="L12" s="41">
        <v>17.030252768</v>
      </c>
      <c r="M12" s="42">
        <v>0.999283919</v>
      </c>
      <c r="N12" s="43" t="s">
        <v>37</v>
      </c>
      <c r="O12" s="36">
        <v>4370</v>
      </c>
      <c r="P12" s="36">
        <v>5528531</v>
      </c>
      <c r="Q12" s="37">
        <v>79.044505674</v>
      </c>
      <c r="R12" s="37">
        <v>75.650678607</v>
      </c>
      <c r="S12" s="38">
        <v>1.009735945</v>
      </c>
      <c r="T12" s="39" t="s">
        <v>37</v>
      </c>
      <c r="U12" s="40">
        <v>1860</v>
      </c>
      <c r="V12" s="40">
        <v>5528531</v>
      </c>
      <c r="W12" s="41">
        <v>33.643656877</v>
      </c>
      <c r="X12" s="41">
        <v>31.554426853</v>
      </c>
      <c r="Y12" s="42">
        <v>1.189040098</v>
      </c>
      <c r="Z12" s="43" t="s">
        <v>37</v>
      </c>
      <c r="AA12" s="36">
        <v>895</v>
      </c>
      <c r="AB12" s="36">
        <v>5528531</v>
      </c>
      <c r="AC12" s="37">
        <v>16.188748874</v>
      </c>
      <c r="AD12" s="37">
        <v>15.321678583</v>
      </c>
      <c r="AE12" s="38">
        <v>0.955982637</v>
      </c>
      <c r="AF12" s="39" t="s">
        <v>37</v>
      </c>
      <c r="AG12" s="40">
        <v>1082</v>
      </c>
      <c r="AH12" s="40">
        <v>5528531</v>
      </c>
      <c r="AI12" s="41">
        <v>19.571202549</v>
      </c>
      <c r="AJ12" s="41">
        <v>19.193348741</v>
      </c>
      <c r="AK12" s="42">
        <v>1.089030351</v>
      </c>
      <c r="AL12" s="43" t="s">
        <v>37</v>
      </c>
      <c r="AM12" s="36">
        <v>3586</v>
      </c>
      <c r="AN12" s="36">
        <v>5528531</v>
      </c>
      <c r="AO12" s="37">
        <v>64.863523421</v>
      </c>
      <c r="AP12" s="37">
        <v>62.468489059</v>
      </c>
      <c r="AQ12" s="38">
        <v>1.060311156</v>
      </c>
      <c r="AR12" s="39" t="s">
        <v>37</v>
      </c>
      <c r="AS12" s="40">
        <v>1376</v>
      </c>
      <c r="AT12" s="40">
        <v>5528531</v>
      </c>
      <c r="AU12" s="41">
        <v>24.889070894</v>
      </c>
      <c r="AV12" s="41">
        <v>24.245734467</v>
      </c>
      <c r="AW12" s="42">
        <v>0.962316933</v>
      </c>
      <c r="AX12" s="43" t="s">
        <v>37</v>
      </c>
      <c r="AY12" s="36">
        <v>4672</v>
      </c>
      <c r="AZ12" s="36">
        <v>5528531</v>
      </c>
      <c r="BA12" s="37">
        <v>84.50707792</v>
      </c>
      <c r="BB12" s="37">
        <v>82.031843787</v>
      </c>
      <c r="BC12" s="38">
        <v>1.360922455</v>
      </c>
      <c r="BD12" s="39" t="s">
        <v>37</v>
      </c>
      <c r="BE12" s="40">
        <v>689</v>
      </c>
      <c r="BF12" s="40">
        <v>5528531</v>
      </c>
      <c r="BG12" s="41">
        <v>12.462623435</v>
      </c>
      <c r="BH12" s="41">
        <v>11.987134575</v>
      </c>
      <c r="BI12" s="42">
        <v>0.937229332</v>
      </c>
      <c r="BJ12" s="43" t="s">
        <v>37</v>
      </c>
      <c r="BK12" s="36">
        <v>10857</v>
      </c>
      <c r="BL12" s="36">
        <v>5528531</v>
      </c>
      <c r="BM12" s="37">
        <v>196.381281031</v>
      </c>
      <c r="BN12" s="37">
        <v>180.889951164</v>
      </c>
      <c r="BO12" s="38">
        <v>0.977112886</v>
      </c>
      <c r="BP12" s="39" t="s">
        <v>37</v>
      </c>
      <c r="BQ12" s="40">
        <v>611</v>
      </c>
      <c r="BR12" s="40">
        <v>5528531</v>
      </c>
      <c r="BS12" s="41">
        <v>11.051760404</v>
      </c>
      <c r="BT12" s="41">
        <v>10.817508044</v>
      </c>
      <c r="BU12" s="42">
        <v>0.880907786</v>
      </c>
    </row>
    <row r="13" spans="1:73" ht="15" customHeight="1">
      <c r="A13" s="35" t="s">
        <v>69</v>
      </c>
      <c r="B13" s="35" t="s">
        <v>70</v>
      </c>
      <c r="C13" s="36">
        <v>18989</v>
      </c>
      <c r="D13" s="36">
        <v>2990757</v>
      </c>
      <c r="E13" s="37">
        <v>634.922864011</v>
      </c>
      <c r="F13" s="37">
        <v>589.838296377</v>
      </c>
      <c r="G13" s="38">
        <v>0.972241735</v>
      </c>
      <c r="H13" s="39" t="s">
        <v>37</v>
      </c>
      <c r="I13" s="40">
        <v>591</v>
      </c>
      <c r="J13" s="40">
        <v>2990757</v>
      </c>
      <c r="K13" s="41">
        <v>19.760883281</v>
      </c>
      <c r="L13" s="41">
        <v>18.385362622</v>
      </c>
      <c r="M13" s="42">
        <v>1.078797682</v>
      </c>
      <c r="N13" s="43" t="s">
        <v>37</v>
      </c>
      <c r="O13" s="36">
        <v>2329</v>
      </c>
      <c r="P13" s="36">
        <v>2990757</v>
      </c>
      <c r="Q13" s="37">
        <v>77.87326085</v>
      </c>
      <c r="R13" s="37">
        <v>72.379519219</v>
      </c>
      <c r="S13" s="38">
        <v>0.966074642</v>
      </c>
      <c r="T13" s="39" t="s">
        <v>37</v>
      </c>
      <c r="U13" s="40">
        <v>721</v>
      </c>
      <c r="V13" s="40">
        <v>2990757</v>
      </c>
      <c r="W13" s="41">
        <v>24.107608876</v>
      </c>
      <c r="X13" s="41">
        <v>22.48376014</v>
      </c>
      <c r="Y13" s="42">
        <v>0.847237457</v>
      </c>
      <c r="Z13" s="43" t="s">
        <v>37</v>
      </c>
      <c r="AA13" s="36">
        <v>530</v>
      </c>
      <c r="AB13" s="36">
        <v>2990757</v>
      </c>
      <c r="AC13" s="37">
        <v>17.721265887</v>
      </c>
      <c r="AD13" s="37">
        <v>16.476809471</v>
      </c>
      <c r="AE13" s="38">
        <v>1.028056011</v>
      </c>
      <c r="AF13" s="39" t="s">
        <v>37</v>
      </c>
      <c r="AG13" s="40">
        <v>609</v>
      </c>
      <c r="AH13" s="40">
        <v>2990757</v>
      </c>
      <c r="AI13" s="41">
        <v>20.362737595</v>
      </c>
      <c r="AJ13" s="41">
        <v>19.166222996</v>
      </c>
      <c r="AK13" s="42">
        <v>1.087491236</v>
      </c>
      <c r="AL13" s="43" t="s">
        <v>37</v>
      </c>
      <c r="AM13" s="36">
        <v>1867</v>
      </c>
      <c r="AN13" s="36">
        <v>2990757</v>
      </c>
      <c r="AO13" s="37">
        <v>62.425666813</v>
      </c>
      <c r="AP13" s="37">
        <v>58.070874871</v>
      </c>
      <c r="AQ13" s="38">
        <v>0.985668093</v>
      </c>
      <c r="AR13" s="39" t="s">
        <v>37</v>
      </c>
      <c r="AS13" s="40">
        <v>914</v>
      </c>
      <c r="AT13" s="40">
        <v>2990757</v>
      </c>
      <c r="AU13" s="41">
        <v>30.560824567</v>
      </c>
      <c r="AV13" s="41">
        <v>28.639334105</v>
      </c>
      <c r="AW13" s="42">
        <v>1.136699579</v>
      </c>
      <c r="AX13" s="43" t="s">
        <v>37</v>
      </c>
      <c r="AY13" s="36">
        <v>1421</v>
      </c>
      <c r="AZ13" s="36">
        <v>2990757</v>
      </c>
      <c r="BA13" s="37">
        <v>47.513054387</v>
      </c>
      <c r="BB13" s="37">
        <v>44.783406969</v>
      </c>
      <c r="BC13" s="38">
        <v>0.742964455</v>
      </c>
      <c r="BD13" s="39" t="s">
        <v>37</v>
      </c>
      <c r="BE13" s="40">
        <v>399</v>
      </c>
      <c r="BF13" s="40">
        <v>2990757</v>
      </c>
      <c r="BG13" s="41">
        <v>13.341103941</v>
      </c>
      <c r="BH13" s="41">
        <v>12.308185955</v>
      </c>
      <c r="BI13" s="42">
        <v>0.962331142</v>
      </c>
      <c r="BJ13" s="43" t="s">
        <v>37</v>
      </c>
      <c r="BK13" s="36">
        <v>6092</v>
      </c>
      <c r="BL13" s="36">
        <v>2990757</v>
      </c>
      <c r="BM13" s="37">
        <v>203.694248647</v>
      </c>
      <c r="BN13" s="37">
        <v>186.972937585</v>
      </c>
      <c r="BO13" s="38">
        <v>1.009971341</v>
      </c>
      <c r="BP13" s="39" t="s">
        <v>37</v>
      </c>
      <c r="BQ13" s="40">
        <v>406</v>
      </c>
      <c r="BR13" s="40">
        <v>2990757</v>
      </c>
      <c r="BS13" s="41">
        <v>13.575158396</v>
      </c>
      <c r="BT13" s="41">
        <v>12.566976444</v>
      </c>
      <c r="BU13" s="42">
        <v>1.023373161</v>
      </c>
    </row>
    <row r="14" spans="1:73" ht="15" customHeight="1">
      <c r="A14" s="35" t="s">
        <v>71</v>
      </c>
      <c r="B14" s="35" t="s">
        <v>72</v>
      </c>
      <c r="C14" s="36">
        <v>7089</v>
      </c>
      <c r="D14" s="36">
        <v>937090</v>
      </c>
      <c r="E14" s="37">
        <v>756.49083866</v>
      </c>
      <c r="F14" s="37">
        <v>616.662372595</v>
      </c>
      <c r="G14" s="38">
        <v>1.016456372</v>
      </c>
      <c r="H14" s="39" t="s">
        <v>37</v>
      </c>
      <c r="I14" s="40">
        <v>201</v>
      </c>
      <c r="J14" s="40">
        <v>937090</v>
      </c>
      <c r="K14" s="41">
        <v>21.449380529</v>
      </c>
      <c r="L14" s="41">
        <v>18.058135345</v>
      </c>
      <c r="M14" s="42">
        <v>1.059596971</v>
      </c>
      <c r="N14" s="43" t="s">
        <v>37</v>
      </c>
      <c r="O14" s="36">
        <v>977</v>
      </c>
      <c r="P14" s="36">
        <v>937090</v>
      </c>
      <c r="Q14" s="37">
        <v>104.258929238</v>
      </c>
      <c r="R14" s="37">
        <v>84.415543256</v>
      </c>
      <c r="S14" s="38">
        <v>1.126723645</v>
      </c>
      <c r="T14" s="39" t="s">
        <v>37</v>
      </c>
      <c r="U14" s="40">
        <v>331</v>
      </c>
      <c r="V14" s="40">
        <v>937090</v>
      </c>
      <c r="W14" s="41">
        <v>35.322114205</v>
      </c>
      <c r="X14" s="41">
        <v>29.73168263</v>
      </c>
      <c r="Y14" s="42">
        <v>1.120355093</v>
      </c>
      <c r="Z14" s="43" t="s">
        <v>37</v>
      </c>
      <c r="AA14" s="36">
        <v>227</v>
      </c>
      <c r="AB14" s="36">
        <v>937090</v>
      </c>
      <c r="AC14" s="37">
        <v>24.223927264</v>
      </c>
      <c r="AD14" s="37">
        <v>20.056726311</v>
      </c>
      <c r="AE14" s="38">
        <v>1.251421768</v>
      </c>
      <c r="AF14" s="39" t="s">
        <v>37</v>
      </c>
      <c r="AG14" s="40">
        <v>211</v>
      </c>
      <c r="AH14" s="40">
        <v>937090</v>
      </c>
      <c r="AI14" s="41">
        <v>22.516513889</v>
      </c>
      <c r="AJ14" s="41">
        <v>18.70362275</v>
      </c>
      <c r="AK14" s="42">
        <v>1.061243305</v>
      </c>
      <c r="AL14" s="43" t="s">
        <v>37</v>
      </c>
      <c r="AM14" s="36">
        <v>676</v>
      </c>
      <c r="AN14" s="36">
        <v>937090</v>
      </c>
      <c r="AO14" s="37">
        <v>72.138215113</v>
      </c>
      <c r="AP14" s="37">
        <v>58.145077129</v>
      </c>
      <c r="AQ14" s="38">
        <v>0.986927568</v>
      </c>
      <c r="AR14" s="39" t="s">
        <v>37</v>
      </c>
      <c r="AS14" s="40">
        <v>296</v>
      </c>
      <c r="AT14" s="40">
        <v>937090</v>
      </c>
      <c r="AU14" s="41">
        <v>31.587147446</v>
      </c>
      <c r="AV14" s="41">
        <v>26.5981937</v>
      </c>
      <c r="AW14" s="42">
        <v>1.055686402</v>
      </c>
      <c r="AX14" s="43" t="s">
        <v>37</v>
      </c>
      <c r="AY14" s="36">
        <v>459</v>
      </c>
      <c r="AZ14" s="36">
        <v>937090</v>
      </c>
      <c r="BA14" s="37">
        <v>48.981421208</v>
      </c>
      <c r="BB14" s="37">
        <v>41.936487145</v>
      </c>
      <c r="BC14" s="38">
        <v>0.695733564</v>
      </c>
      <c r="BD14" s="39" t="s">
        <v>37</v>
      </c>
      <c r="BE14" s="40">
        <v>147</v>
      </c>
      <c r="BF14" s="40">
        <v>937090</v>
      </c>
      <c r="BG14" s="41">
        <v>15.686860387</v>
      </c>
      <c r="BH14" s="41">
        <v>12.672479622</v>
      </c>
      <c r="BI14" s="42">
        <v>0.990813905</v>
      </c>
      <c r="BJ14" s="43" t="s">
        <v>37</v>
      </c>
      <c r="BK14" s="36">
        <v>2397</v>
      </c>
      <c r="BL14" s="36">
        <v>937090</v>
      </c>
      <c r="BM14" s="37">
        <v>255.79186631</v>
      </c>
      <c r="BN14" s="37">
        <v>200.90247253</v>
      </c>
      <c r="BO14" s="38">
        <v>1.085214482</v>
      </c>
      <c r="BP14" s="39" t="s">
        <v>37</v>
      </c>
      <c r="BQ14" s="40">
        <v>122</v>
      </c>
      <c r="BR14" s="40">
        <v>937090</v>
      </c>
      <c r="BS14" s="41">
        <v>13.019026988</v>
      </c>
      <c r="BT14" s="41">
        <v>10.674148189</v>
      </c>
      <c r="BU14" s="42">
        <v>0.869233488</v>
      </c>
    </row>
    <row r="15" spans="1:73" ht="15" customHeight="1">
      <c r="A15" s="35" t="s">
        <v>73</v>
      </c>
      <c r="B15" s="35" t="s">
        <v>74</v>
      </c>
      <c r="C15" s="36">
        <v>23728</v>
      </c>
      <c r="D15" s="36">
        <v>4198347</v>
      </c>
      <c r="E15" s="37">
        <v>565.174817613</v>
      </c>
      <c r="F15" s="37">
        <v>599.688283187</v>
      </c>
      <c r="G15" s="38">
        <v>0.988477656</v>
      </c>
      <c r="H15" s="39" t="s">
        <v>37</v>
      </c>
      <c r="I15" s="40">
        <v>583</v>
      </c>
      <c r="J15" s="40">
        <v>4198347</v>
      </c>
      <c r="K15" s="41">
        <v>13.886417678</v>
      </c>
      <c r="L15" s="41">
        <v>15.668720081</v>
      </c>
      <c r="M15" s="42">
        <v>0.919393283</v>
      </c>
      <c r="N15" s="43" t="s">
        <v>37</v>
      </c>
      <c r="O15" s="36">
        <v>2784</v>
      </c>
      <c r="P15" s="36">
        <v>4198347</v>
      </c>
      <c r="Q15" s="37">
        <v>66.311812721</v>
      </c>
      <c r="R15" s="37">
        <v>70.818623997</v>
      </c>
      <c r="S15" s="38">
        <v>0.94524083</v>
      </c>
      <c r="T15" s="39" t="s">
        <v>37</v>
      </c>
      <c r="U15" s="40">
        <v>1087</v>
      </c>
      <c r="V15" s="40">
        <v>4198347</v>
      </c>
      <c r="W15" s="41">
        <v>25.891142395</v>
      </c>
      <c r="X15" s="41">
        <v>26.537475019</v>
      </c>
      <c r="Y15" s="42">
        <v>0.999990336</v>
      </c>
      <c r="Z15" s="43" t="s">
        <v>37</v>
      </c>
      <c r="AA15" s="36">
        <v>633</v>
      </c>
      <c r="AB15" s="36">
        <v>4198347</v>
      </c>
      <c r="AC15" s="37">
        <v>15.077362591</v>
      </c>
      <c r="AD15" s="37">
        <v>15.59941113</v>
      </c>
      <c r="AE15" s="38">
        <v>0.973311514</v>
      </c>
      <c r="AF15" s="39" t="s">
        <v>37</v>
      </c>
      <c r="AG15" s="40">
        <v>635</v>
      </c>
      <c r="AH15" s="40">
        <v>4198347</v>
      </c>
      <c r="AI15" s="41">
        <v>15.125000387</v>
      </c>
      <c r="AJ15" s="41">
        <v>16.232435304</v>
      </c>
      <c r="AK15" s="42">
        <v>0.921028162</v>
      </c>
      <c r="AL15" s="43" t="s">
        <v>37</v>
      </c>
      <c r="AM15" s="36">
        <v>2205</v>
      </c>
      <c r="AN15" s="36">
        <v>4198347</v>
      </c>
      <c r="AO15" s="37">
        <v>52.520670635</v>
      </c>
      <c r="AP15" s="37">
        <v>57.955221175</v>
      </c>
      <c r="AQ15" s="38">
        <v>0.983705041</v>
      </c>
      <c r="AR15" s="39" t="s">
        <v>37</v>
      </c>
      <c r="AS15" s="40">
        <v>948</v>
      </c>
      <c r="AT15" s="40">
        <v>4198347</v>
      </c>
      <c r="AU15" s="41">
        <v>22.580315538</v>
      </c>
      <c r="AV15" s="41">
        <v>23.62301819</v>
      </c>
      <c r="AW15" s="42">
        <v>0.937601228</v>
      </c>
      <c r="AX15" s="43" t="s">
        <v>37</v>
      </c>
      <c r="AY15" s="36">
        <v>2357</v>
      </c>
      <c r="AZ15" s="36">
        <v>4198347</v>
      </c>
      <c r="BA15" s="37">
        <v>56.141143169</v>
      </c>
      <c r="BB15" s="37">
        <v>58.748784756</v>
      </c>
      <c r="BC15" s="38">
        <v>0.974652484</v>
      </c>
      <c r="BD15" s="39" t="s">
        <v>37</v>
      </c>
      <c r="BE15" s="40">
        <v>475</v>
      </c>
      <c r="BF15" s="40">
        <v>4198347</v>
      </c>
      <c r="BG15" s="41">
        <v>11.313976667</v>
      </c>
      <c r="BH15" s="41">
        <v>12.358234588</v>
      </c>
      <c r="BI15" s="42">
        <v>0.966244258</v>
      </c>
      <c r="BJ15" s="43" t="s">
        <v>37</v>
      </c>
      <c r="BK15" s="36">
        <v>7478</v>
      </c>
      <c r="BL15" s="36">
        <v>4198347</v>
      </c>
      <c r="BM15" s="37">
        <v>178.117721094</v>
      </c>
      <c r="BN15" s="37">
        <v>184.973172695</v>
      </c>
      <c r="BO15" s="38">
        <v>0.999169215</v>
      </c>
      <c r="BP15" s="39" t="s">
        <v>37</v>
      </c>
      <c r="BQ15" s="40">
        <v>486</v>
      </c>
      <c r="BR15" s="40">
        <v>4198347</v>
      </c>
      <c r="BS15" s="41">
        <v>11.575984548</v>
      </c>
      <c r="BT15" s="41">
        <v>12.824309136</v>
      </c>
      <c r="BU15" s="42">
        <v>1.044328668</v>
      </c>
    </row>
    <row r="16" spans="1:73" ht="15" customHeight="1">
      <c r="A16" s="35" t="s">
        <v>75</v>
      </c>
      <c r="B16" s="35" t="s">
        <v>76</v>
      </c>
      <c r="C16" s="36">
        <v>6835</v>
      </c>
      <c r="D16" s="36">
        <v>1276319</v>
      </c>
      <c r="E16" s="37">
        <v>535.524426104</v>
      </c>
      <c r="F16" s="37">
        <v>585.312498209</v>
      </c>
      <c r="G16" s="38">
        <v>0.964781775</v>
      </c>
      <c r="H16" s="39" t="s">
        <v>37</v>
      </c>
      <c r="I16" s="40">
        <v>161</v>
      </c>
      <c r="J16" s="40">
        <v>1276319</v>
      </c>
      <c r="K16" s="41">
        <v>12.614401259</v>
      </c>
      <c r="L16" s="41">
        <v>15.251360223</v>
      </c>
      <c r="M16" s="42">
        <v>0.894903864</v>
      </c>
      <c r="N16" s="43" t="s">
        <v>37</v>
      </c>
      <c r="O16" s="36">
        <v>798</v>
      </c>
      <c r="P16" s="36">
        <v>1276319</v>
      </c>
      <c r="Q16" s="37">
        <v>62.523554064</v>
      </c>
      <c r="R16" s="37">
        <v>68.857720073</v>
      </c>
      <c r="S16" s="38">
        <v>0.919067963</v>
      </c>
      <c r="T16" s="39" t="s">
        <v>37</v>
      </c>
      <c r="U16" s="40">
        <v>421</v>
      </c>
      <c r="V16" s="40">
        <v>1276319</v>
      </c>
      <c r="W16" s="41">
        <v>32.985484037</v>
      </c>
      <c r="X16" s="41">
        <v>33.996041204</v>
      </c>
      <c r="Y16" s="42">
        <v>1.281045489</v>
      </c>
      <c r="Z16" s="43" t="s">
        <v>37</v>
      </c>
      <c r="AA16" s="36">
        <v>181</v>
      </c>
      <c r="AB16" s="36">
        <v>1276319</v>
      </c>
      <c r="AC16" s="37">
        <v>14.181407626</v>
      </c>
      <c r="AD16" s="37">
        <v>14.813404531</v>
      </c>
      <c r="AE16" s="38">
        <v>0.924269325</v>
      </c>
      <c r="AF16" s="39" t="s">
        <v>37</v>
      </c>
      <c r="AG16" s="40">
        <v>185</v>
      </c>
      <c r="AH16" s="40">
        <v>1276319</v>
      </c>
      <c r="AI16" s="41">
        <v>14.4948089</v>
      </c>
      <c r="AJ16" s="41">
        <v>16.054657155</v>
      </c>
      <c r="AK16" s="42">
        <v>0.910941032</v>
      </c>
      <c r="AL16" s="43" t="s">
        <v>37</v>
      </c>
      <c r="AM16" s="36">
        <v>687</v>
      </c>
      <c r="AN16" s="36">
        <v>1276319</v>
      </c>
      <c r="AO16" s="37">
        <v>53.826668725</v>
      </c>
      <c r="AP16" s="37">
        <v>61.893908464</v>
      </c>
      <c r="AQ16" s="38">
        <v>1.050558492</v>
      </c>
      <c r="AR16" s="39" t="s">
        <v>37</v>
      </c>
      <c r="AS16" s="40">
        <v>243</v>
      </c>
      <c r="AT16" s="40">
        <v>1276319</v>
      </c>
      <c r="AU16" s="41">
        <v>19.039127365</v>
      </c>
      <c r="AV16" s="41">
        <v>20.55378946</v>
      </c>
      <c r="AW16" s="42">
        <v>0.815783068</v>
      </c>
      <c r="AX16" s="43" t="s">
        <v>37</v>
      </c>
      <c r="AY16" s="36">
        <v>800</v>
      </c>
      <c r="AZ16" s="36">
        <v>1276319</v>
      </c>
      <c r="BA16" s="37">
        <v>62.680254701</v>
      </c>
      <c r="BB16" s="37">
        <v>65.599931666</v>
      </c>
      <c r="BC16" s="38">
        <v>1.088314195</v>
      </c>
      <c r="BD16" s="39" t="s">
        <v>37</v>
      </c>
      <c r="BE16" s="40">
        <v>144</v>
      </c>
      <c r="BF16" s="40">
        <v>1276319</v>
      </c>
      <c r="BG16" s="41">
        <v>11.282445846</v>
      </c>
      <c r="BH16" s="41">
        <v>12.650487145</v>
      </c>
      <c r="BI16" s="42">
        <v>0.989094395</v>
      </c>
      <c r="BJ16" s="43" t="s">
        <v>37</v>
      </c>
      <c r="BK16" s="36">
        <v>1987</v>
      </c>
      <c r="BL16" s="36">
        <v>1276319</v>
      </c>
      <c r="BM16" s="37">
        <v>155.682082614</v>
      </c>
      <c r="BN16" s="37">
        <v>168.166254636</v>
      </c>
      <c r="BO16" s="38">
        <v>0.90838332</v>
      </c>
      <c r="BP16" s="39" t="s">
        <v>37</v>
      </c>
      <c r="BQ16" s="40">
        <v>118</v>
      </c>
      <c r="BR16" s="40">
        <v>1276319</v>
      </c>
      <c r="BS16" s="41">
        <v>9.245337568</v>
      </c>
      <c r="BT16" s="41">
        <v>10.422811738</v>
      </c>
      <c r="BU16" s="42">
        <v>0.848766276</v>
      </c>
    </row>
    <row r="17" spans="1:73" ht="15" customHeight="1">
      <c r="A17" s="35" t="s">
        <v>77</v>
      </c>
      <c r="B17" s="35" t="s">
        <v>78</v>
      </c>
      <c r="C17" s="36">
        <v>3795</v>
      </c>
      <c r="D17" s="36">
        <v>512317</v>
      </c>
      <c r="E17" s="37">
        <v>740.752307653</v>
      </c>
      <c r="F17" s="37">
        <v>687.259195543</v>
      </c>
      <c r="G17" s="38">
        <v>1.132822465</v>
      </c>
      <c r="H17" s="39" t="s">
        <v>37</v>
      </c>
      <c r="I17" s="40">
        <v>134</v>
      </c>
      <c r="J17" s="40">
        <v>512317</v>
      </c>
      <c r="K17" s="41">
        <v>26.155680955</v>
      </c>
      <c r="L17" s="41">
        <v>24.985245822</v>
      </c>
      <c r="M17" s="42">
        <v>1.466058942</v>
      </c>
      <c r="N17" s="43" t="s">
        <v>37</v>
      </c>
      <c r="O17" s="36">
        <v>491</v>
      </c>
      <c r="P17" s="36">
        <v>512317</v>
      </c>
      <c r="Q17" s="37">
        <v>95.83909962</v>
      </c>
      <c r="R17" s="37">
        <v>88.886065923</v>
      </c>
      <c r="S17" s="38">
        <v>1.186393268</v>
      </c>
      <c r="T17" s="39" t="s">
        <v>37</v>
      </c>
      <c r="U17" s="40">
        <v>162</v>
      </c>
      <c r="V17" s="40">
        <v>512317</v>
      </c>
      <c r="W17" s="41">
        <v>31.621047125</v>
      </c>
      <c r="X17" s="41">
        <v>29.391633863</v>
      </c>
      <c r="Y17" s="42">
        <v>1.107541309</v>
      </c>
      <c r="Z17" s="43" t="s">
        <v>37</v>
      </c>
      <c r="AA17" s="36">
        <v>116</v>
      </c>
      <c r="AB17" s="36">
        <v>512317</v>
      </c>
      <c r="AC17" s="37">
        <v>22.642231275</v>
      </c>
      <c r="AD17" s="37">
        <v>20.997122415</v>
      </c>
      <c r="AE17" s="38">
        <v>1.310096955</v>
      </c>
      <c r="AF17" s="39" t="s">
        <v>37</v>
      </c>
      <c r="AG17" s="40">
        <v>112</v>
      </c>
      <c r="AH17" s="40">
        <v>512317</v>
      </c>
      <c r="AI17" s="41">
        <v>21.861464679</v>
      </c>
      <c r="AJ17" s="41">
        <v>20.574316774</v>
      </c>
      <c r="AK17" s="42">
        <v>1.167386459</v>
      </c>
      <c r="AL17" s="43" t="s">
        <v>37</v>
      </c>
      <c r="AM17" s="36">
        <v>337</v>
      </c>
      <c r="AN17" s="36">
        <v>512317</v>
      </c>
      <c r="AO17" s="37">
        <v>65.779585686</v>
      </c>
      <c r="AP17" s="37">
        <v>61.614512633</v>
      </c>
      <c r="AQ17" s="38">
        <v>1.045816157</v>
      </c>
      <c r="AR17" s="39" t="s">
        <v>37</v>
      </c>
      <c r="AS17" s="40">
        <v>180</v>
      </c>
      <c r="AT17" s="40">
        <v>512317</v>
      </c>
      <c r="AU17" s="41">
        <v>35.134496806</v>
      </c>
      <c r="AV17" s="41">
        <v>32.90576488</v>
      </c>
      <c r="AW17" s="42">
        <v>1.306034873</v>
      </c>
      <c r="AX17" s="43" t="s">
        <v>37</v>
      </c>
      <c r="AY17" s="36">
        <v>307</v>
      </c>
      <c r="AZ17" s="36">
        <v>512317</v>
      </c>
      <c r="BA17" s="37">
        <v>59.923836219</v>
      </c>
      <c r="BB17" s="37">
        <v>56.759050537</v>
      </c>
      <c r="BC17" s="38">
        <v>0.94164245</v>
      </c>
      <c r="BD17" s="39" t="s">
        <v>37</v>
      </c>
      <c r="BE17" s="40">
        <v>56</v>
      </c>
      <c r="BF17" s="40">
        <v>512317</v>
      </c>
      <c r="BG17" s="41">
        <v>10.93073234</v>
      </c>
      <c r="BH17" s="41">
        <v>10.380794503</v>
      </c>
      <c r="BI17" s="42">
        <v>0.811635595</v>
      </c>
      <c r="BJ17" s="43" t="s">
        <v>37</v>
      </c>
      <c r="BK17" s="36">
        <v>1317</v>
      </c>
      <c r="BL17" s="36">
        <v>512317</v>
      </c>
      <c r="BM17" s="37">
        <v>257.067401628</v>
      </c>
      <c r="BN17" s="37">
        <v>232.636785176</v>
      </c>
      <c r="BO17" s="38">
        <v>1.256633655</v>
      </c>
      <c r="BP17" s="39" t="s">
        <v>37</v>
      </c>
      <c r="BQ17" s="40">
        <v>73</v>
      </c>
      <c r="BR17" s="40">
        <v>512317</v>
      </c>
      <c r="BS17" s="41">
        <v>14.248990371</v>
      </c>
      <c r="BT17" s="41">
        <v>13.274107929</v>
      </c>
      <c r="BU17" s="42">
        <v>1.080957369</v>
      </c>
    </row>
    <row r="18" spans="1:73" ht="15" customHeight="1">
      <c r="A18" s="35" t="s">
        <v>79</v>
      </c>
      <c r="B18" s="35" t="s">
        <v>80</v>
      </c>
      <c r="C18" s="36">
        <v>5269</v>
      </c>
      <c r="D18" s="36">
        <v>722696</v>
      </c>
      <c r="E18" s="37">
        <v>729.075572578</v>
      </c>
      <c r="F18" s="37">
        <v>624.107496662</v>
      </c>
      <c r="G18" s="38">
        <v>1.028728313</v>
      </c>
      <c r="H18" s="39" t="s">
        <v>37</v>
      </c>
      <c r="I18" s="40">
        <v>143</v>
      </c>
      <c r="J18" s="40">
        <v>722696</v>
      </c>
      <c r="K18" s="41">
        <v>19.787019715</v>
      </c>
      <c r="L18" s="41">
        <v>17.495373889</v>
      </c>
      <c r="M18" s="42">
        <v>1.026575825</v>
      </c>
      <c r="N18" s="43" t="s">
        <v>37</v>
      </c>
      <c r="O18" s="36">
        <v>731</v>
      </c>
      <c r="P18" s="36">
        <v>722696</v>
      </c>
      <c r="Q18" s="37">
        <v>101.149030851</v>
      </c>
      <c r="R18" s="37">
        <v>86.464330525</v>
      </c>
      <c r="S18" s="38">
        <v>1.154069522</v>
      </c>
      <c r="T18" s="39" t="s">
        <v>37</v>
      </c>
      <c r="U18" s="40">
        <v>308</v>
      </c>
      <c r="V18" s="40">
        <v>722696</v>
      </c>
      <c r="W18" s="41">
        <v>42.618196309</v>
      </c>
      <c r="X18" s="41">
        <v>37.02754307</v>
      </c>
      <c r="Y18" s="42">
        <v>1.395279136</v>
      </c>
      <c r="Z18" s="43" t="s">
        <v>37</v>
      </c>
      <c r="AA18" s="36">
        <v>141</v>
      </c>
      <c r="AB18" s="36">
        <v>722696</v>
      </c>
      <c r="AC18" s="37">
        <v>19.510278181</v>
      </c>
      <c r="AD18" s="37">
        <v>16.769231522</v>
      </c>
      <c r="AE18" s="38">
        <v>1.046301427</v>
      </c>
      <c r="AF18" s="39" t="s">
        <v>37</v>
      </c>
      <c r="AG18" s="40">
        <v>114</v>
      </c>
      <c r="AH18" s="40">
        <v>722696</v>
      </c>
      <c r="AI18" s="41">
        <v>15.774267465</v>
      </c>
      <c r="AJ18" s="41">
        <v>14.066763447</v>
      </c>
      <c r="AK18" s="42">
        <v>0.79814797</v>
      </c>
      <c r="AL18" s="43" t="s">
        <v>37</v>
      </c>
      <c r="AM18" s="36">
        <v>531</v>
      </c>
      <c r="AN18" s="36">
        <v>722696</v>
      </c>
      <c r="AO18" s="37">
        <v>73.474877404</v>
      </c>
      <c r="AP18" s="37">
        <v>62.95234536</v>
      </c>
      <c r="AQ18" s="38">
        <v>1.068523909</v>
      </c>
      <c r="AR18" s="39" t="s">
        <v>37</v>
      </c>
      <c r="AS18" s="40">
        <v>208</v>
      </c>
      <c r="AT18" s="40">
        <v>722696</v>
      </c>
      <c r="AU18" s="41">
        <v>28.781119586</v>
      </c>
      <c r="AV18" s="41">
        <v>25.015203624</v>
      </c>
      <c r="AW18" s="42">
        <v>0.992857283</v>
      </c>
      <c r="AX18" s="43" t="s">
        <v>37</v>
      </c>
      <c r="AY18" s="36">
        <v>405</v>
      </c>
      <c r="AZ18" s="36">
        <v>722696</v>
      </c>
      <c r="BA18" s="37">
        <v>56.040160731</v>
      </c>
      <c r="BB18" s="37">
        <v>49.768274829</v>
      </c>
      <c r="BC18" s="38">
        <v>0.825664274</v>
      </c>
      <c r="BD18" s="39" t="s">
        <v>37</v>
      </c>
      <c r="BE18" s="40">
        <v>100</v>
      </c>
      <c r="BF18" s="40">
        <v>722696</v>
      </c>
      <c r="BG18" s="41">
        <v>13.837076724</v>
      </c>
      <c r="BH18" s="41">
        <v>12.172086454</v>
      </c>
      <c r="BI18" s="42">
        <v>0.95169003</v>
      </c>
      <c r="BJ18" s="43" t="s">
        <v>37</v>
      </c>
      <c r="BK18" s="36">
        <v>1678</v>
      </c>
      <c r="BL18" s="36">
        <v>722696</v>
      </c>
      <c r="BM18" s="37">
        <v>232.186147426</v>
      </c>
      <c r="BN18" s="37">
        <v>190.475369576</v>
      </c>
      <c r="BO18" s="38">
        <v>1.028890421</v>
      </c>
      <c r="BP18" s="39" t="s">
        <v>37</v>
      </c>
      <c r="BQ18" s="40">
        <v>116</v>
      </c>
      <c r="BR18" s="40">
        <v>722696</v>
      </c>
      <c r="BS18" s="41">
        <v>16.051009</v>
      </c>
      <c r="BT18" s="41">
        <v>13.45366542</v>
      </c>
      <c r="BU18" s="42">
        <v>1.095579368</v>
      </c>
    </row>
    <row r="19" spans="1:73" ht="15" customHeight="1">
      <c r="A19" s="35" t="s">
        <v>81</v>
      </c>
      <c r="B19" s="35" t="s">
        <v>82</v>
      </c>
      <c r="C19" s="36">
        <v>1186</v>
      </c>
      <c r="D19" s="36">
        <v>317514</v>
      </c>
      <c r="E19" s="37">
        <v>373.526836612</v>
      </c>
      <c r="F19" s="37">
        <v>578.696040149</v>
      </c>
      <c r="G19" s="38">
        <v>0.953875741</v>
      </c>
      <c r="H19" s="39" t="s">
        <v>37</v>
      </c>
      <c r="I19" s="40">
        <v>33</v>
      </c>
      <c r="J19" s="40">
        <v>317514</v>
      </c>
      <c r="K19" s="41">
        <v>10.393242503</v>
      </c>
      <c r="L19" s="41">
        <v>19.037926168</v>
      </c>
      <c r="M19" s="42">
        <v>1.117088145</v>
      </c>
      <c r="N19" s="43" t="s">
        <v>37</v>
      </c>
      <c r="O19" s="36">
        <v>151</v>
      </c>
      <c r="P19" s="36">
        <v>317514</v>
      </c>
      <c r="Q19" s="37">
        <v>47.556958118</v>
      </c>
      <c r="R19" s="37">
        <v>78.592361882</v>
      </c>
      <c r="S19" s="38">
        <v>1.048999616</v>
      </c>
      <c r="T19" s="39" t="s">
        <v>37</v>
      </c>
      <c r="U19" s="40">
        <v>101</v>
      </c>
      <c r="V19" s="40">
        <v>317514</v>
      </c>
      <c r="W19" s="41">
        <v>31.809620993</v>
      </c>
      <c r="X19" s="41">
        <v>38.95605284</v>
      </c>
      <c r="Y19" s="42">
        <v>1.467949619</v>
      </c>
      <c r="Z19" s="43" t="s">
        <v>37</v>
      </c>
      <c r="AA19" s="36">
        <v>34</v>
      </c>
      <c r="AB19" s="36">
        <v>317514</v>
      </c>
      <c r="AC19" s="37">
        <v>10.708189245</v>
      </c>
      <c r="AD19" s="37">
        <v>10.74299196</v>
      </c>
      <c r="AE19" s="38">
        <v>0.670299519</v>
      </c>
      <c r="AF19" s="39" t="s">
        <v>37</v>
      </c>
      <c r="AG19" s="40">
        <v>37</v>
      </c>
      <c r="AH19" s="40">
        <v>317514</v>
      </c>
      <c r="AI19" s="41">
        <v>11.653029473</v>
      </c>
      <c r="AJ19" s="41">
        <v>20.387969331</v>
      </c>
      <c r="AK19" s="42">
        <v>1.156813107</v>
      </c>
      <c r="AL19" s="43" t="s">
        <v>37</v>
      </c>
      <c r="AM19" s="36">
        <v>134</v>
      </c>
      <c r="AN19" s="36">
        <v>317514</v>
      </c>
      <c r="AO19" s="37">
        <v>42.202863496</v>
      </c>
      <c r="AP19" s="37">
        <v>76.277191781</v>
      </c>
      <c r="AQ19" s="38">
        <v>1.294693671</v>
      </c>
      <c r="AR19" s="39" t="s">
        <v>37</v>
      </c>
      <c r="AS19" s="40">
        <v>46</v>
      </c>
      <c r="AT19" s="40">
        <v>317514</v>
      </c>
      <c r="AU19" s="41">
        <v>14.487550155</v>
      </c>
      <c r="AV19" s="41">
        <v>21.192613509</v>
      </c>
      <c r="AW19" s="42">
        <v>0.841138092</v>
      </c>
      <c r="AX19" s="43" t="s">
        <v>37</v>
      </c>
      <c r="AY19" s="36">
        <v>119</v>
      </c>
      <c r="AZ19" s="36">
        <v>317514</v>
      </c>
      <c r="BA19" s="37">
        <v>37.478662358</v>
      </c>
      <c r="BB19" s="37">
        <v>50.768346783</v>
      </c>
      <c r="BC19" s="38">
        <v>0.84225564</v>
      </c>
      <c r="BD19" s="39" t="s">
        <v>37</v>
      </c>
      <c r="BE19" s="40" t="s">
        <v>83</v>
      </c>
      <c r="BF19" s="40" t="s">
        <v>83</v>
      </c>
      <c r="BG19" s="41" t="s">
        <v>83</v>
      </c>
      <c r="BH19" s="41" t="s">
        <v>83</v>
      </c>
      <c r="BI19" s="42" t="s">
        <v>83</v>
      </c>
      <c r="BJ19" s="43" t="s">
        <v>37</v>
      </c>
      <c r="BK19" s="36">
        <v>281</v>
      </c>
      <c r="BL19" s="36">
        <v>317514</v>
      </c>
      <c r="BM19" s="37">
        <v>88.500034644</v>
      </c>
      <c r="BN19" s="37">
        <v>138.528624016</v>
      </c>
      <c r="BO19" s="38">
        <v>0.74828979</v>
      </c>
      <c r="BP19" s="39" t="s">
        <v>37</v>
      </c>
      <c r="BQ19" s="40" t="s">
        <v>83</v>
      </c>
      <c r="BR19" s="40" t="s">
        <v>83</v>
      </c>
      <c r="BS19" s="41" t="s">
        <v>83</v>
      </c>
      <c r="BT19" s="41" t="s">
        <v>83</v>
      </c>
      <c r="BU19" s="42" t="s">
        <v>83</v>
      </c>
    </row>
    <row r="20" spans="1:73" ht="15" customHeight="1">
      <c r="A20" s="35" t="s">
        <v>84</v>
      </c>
      <c r="B20" s="35" t="s">
        <v>85</v>
      </c>
      <c r="C20" s="36">
        <v>672</v>
      </c>
      <c r="D20" s="36">
        <v>255659</v>
      </c>
      <c r="E20" s="37">
        <v>262.85012458</v>
      </c>
      <c r="F20" s="37">
        <v>460.774906371</v>
      </c>
      <c r="G20" s="38">
        <v>0.759504083</v>
      </c>
      <c r="H20" s="39" t="s">
        <v>37</v>
      </c>
      <c r="I20" s="40" t="s">
        <v>83</v>
      </c>
      <c r="J20" s="40" t="s">
        <v>83</v>
      </c>
      <c r="K20" s="41" t="s">
        <v>83</v>
      </c>
      <c r="L20" s="41" t="s">
        <v>83</v>
      </c>
      <c r="M20" s="42" t="s">
        <v>83</v>
      </c>
      <c r="N20" s="43" t="s">
        <v>37</v>
      </c>
      <c r="O20" s="36">
        <v>71</v>
      </c>
      <c r="P20" s="36">
        <v>255659</v>
      </c>
      <c r="Q20" s="37">
        <v>27.771367329</v>
      </c>
      <c r="R20" s="37">
        <v>42.777886863</v>
      </c>
      <c r="S20" s="38">
        <v>0.570971349</v>
      </c>
      <c r="T20" s="39" t="s">
        <v>37</v>
      </c>
      <c r="U20" s="40">
        <v>81</v>
      </c>
      <c r="V20" s="40">
        <v>255659</v>
      </c>
      <c r="W20" s="41">
        <v>31.682827516</v>
      </c>
      <c r="X20" s="41">
        <v>42.846440414</v>
      </c>
      <c r="Y20" s="42">
        <v>1.614547967</v>
      </c>
      <c r="Z20" s="43" t="s">
        <v>37</v>
      </c>
      <c r="AA20" s="36">
        <v>20</v>
      </c>
      <c r="AB20" s="36">
        <v>255659</v>
      </c>
      <c r="AC20" s="37">
        <v>7.822920374</v>
      </c>
      <c r="AD20" s="37">
        <v>12.175079576</v>
      </c>
      <c r="AE20" s="38">
        <v>0.759653364</v>
      </c>
      <c r="AF20" s="39" t="s">
        <v>37</v>
      </c>
      <c r="AG20" s="40" t="s">
        <v>83</v>
      </c>
      <c r="AH20" s="40" t="s">
        <v>83</v>
      </c>
      <c r="AI20" s="40" t="s">
        <v>83</v>
      </c>
      <c r="AJ20" s="40" t="s">
        <v>83</v>
      </c>
      <c r="AK20" s="40" t="s">
        <v>83</v>
      </c>
      <c r="AL20" s="43" t="s">
        <v>37</v>
      </c>
      <c r="AM20" s="36">
        <v>114</v>
      </c>
      <c r="AN20" s="36">
        <v>255659</v>
      </c>
      <c r="AO20" s="37">
        <v>44.590646134</v>
      </c>
      <c r="AP20" s="37">
        <v>92.702589185</v>
      </c>
      <c r="AQ20" s="38">
        <v>1.573490747</v>
      </c>
      <c r="AR20" s="39" t="s">
        <v>37</v>
      </c>
      <c r="AS20" s="40" t="s">
        <v>83</v>
      </c>
      <c r="AT20" s="40" t="s">
        <v>83</v>
      </c>
      <c r="AU20" s="40" t="s">
        <v>83</v>
      </c>
      <c r="AV20" s="40" t="s">
        <v>83</v>
      </c>
      <c r="AW20" s="40" t="s">
        <v>83</v>
      </c>
      <c r="AX20" s="43" t="s">
        <v>37</v>
      </c>
      <c r="AY20" s="36">
        <v>39</v>
      </c>
      <c r="AZ20" s="36">
        <v>255659</v>
      </c>
      <c r="BA20" s="37">
        <v>15.25469473</v>
      </c>
      <c r="BB20" s="37">
        <v>19.046017078</v>
      </c>
      <c r="BC20" s="38">
        <v>0.315976712</v>
      </c>
      <c r="BD20" s="39" t="s">
        <v>37</v>
      </c>
      <c r="BE20" s="40" t="s">
        <v>83</v>
      </c>
      <c r="BF20" s="40" t="s">
        <v>83</v>
      </c>
      <c r="BG20" s="41" t="s">
        <v>83</v>
      </c>
      <c r="BH20" s="41" t="s">
        <v>83</v>
      </c>
      <c r="BI20" s="42" t="s">
        <v>83</v>
      </c>
      <c r="BJ20" s="43" t="s">
        <v>37</v>
      </c>
      <c r="BK20" s="36">
        <v>116</v>
      </c>
      <c r="BL20" s="36">
        <v>255659</v>
      </c>
      <c r="BM20" s="37">
        <v>45.372938172</v>
      </c>
      <c r="BN20" s="37">
        <v>84.450185003</v>
      </c>
      <c r="BO20" s="38">
        <v>0.456174395</v>
      </c>
      <c r="BP20" s="39" t="s">
        <v>37</v>
      </c>
      <c r="BQ20" s="40" t="s">
        <v>83</v>
      </c>
      <c r="BR20" s="40" t="s">
        <v>83</v>
      </c>
      <c r="BS20" s="41" t="s">
        <v>83</v>
      </c>
      <c r="BT20" s="41" t="s">
        <v>83</v>
      </c>
      <c r="BU20" s="42" t="s">
        <v>83</v>
      </c>
    </row>
    <row r="21" spans="1:73" ht="15" customHeight="1">
      <c r="A21" s="35" t="s">
        <v>86</v>
      </c>
      <c r="B21" s="35" t="s">
        <v>87</v>
      </c>
      <c r="C21" s="36">
        <v>3865</v>
      </c>
      <c r="D21" s="36">
        <v>864346</v>
      </c>
      <c r="E21" s="37">
        <v>447.158892388</v>
      </c>
      <c r="F21" s="37">
        <v>537.997183996</v>
      </c>
      <c r="G21" s="38">
        <v>0.886791039</v>
      </c>
      <c r="H21" s="39" t="s">
        <v>37</v>
      </c>
      <c r="I21" s="40">
        <v>81</v>
      </c>
      <c r="J21" s="40">
        <v>864346</v>
      </c>
      <c r="K21" s="41">
        <v>9.371247163</v>
      </c>
      <c r="L21" s="41">
        <v>12.599981935</v>
      </c>
      <c r="M21" s="42">
        <v>0.739328975</v>
      </c>
      <c r="N21" s="43" t="s">
        <v>37</v>
      </c>
      <c r="O21" s="36">
        <v>489</v>
      </c>
      <c r="P21" s="36">
        <v>864346</v>
      </c>
      <c r="Q21" s="37">
        <v>56.574566204</v>
      </c>
      <c r="R21" s="37">
        <v>69.111066266</v>
      </c>
      <c r="S21" s="38">
        <v>0.922449462</v>
      </c>
      <c r="T21" s="39" t="s">
        <v>37</v>
      </c>
      <c r="U21" s="40">
        <v>116</v>
      </c>
      <c r="V21" s="40">
        <v>864346</v>
      </c>
      <c r="W21" s="41">
        <v>13.420551492</v>
      </c>
      <c r="X21" s="41">
        <v>15.037649073</v>
      </c>
      <c r="Y21" s="42">
        <v>0.56665164</v>
      </c>
      <c r="Z21" s="43" t="s">
        <v>37</v>
      </c>
      <c r="AA21" s="36">
        <v>110</v>
      </c>
      <c r="AB21" s="36">
        <v>864346</v>
      </c>
      <c r="AC21" s="37">
        <v>12.726385036</v>
      </c>
      <c r="AD21" s="37">
        <v>15.359945893</v>
      </c>
      <c r="AE21" s="38">
        <v>0.958370292</v>
      </c>
      <c r="AF21" s="39" t="s">
        <v>37</v>
      </c>
      <c r="AG21" s="40">
        <v>156</v>
      </c>
      <c r="AH21" s="40">
        <v>864346</v>
      </c>
      <c r="AI21" s="41">
        <v>18.048327869</v>
      </c>
      <c r="AJ21" s="41">
        <v>22.682040291</v>
      </c>
      <c r="AK21" s="42">
        <v>1.286978663</v>
      </c>
      <c r="AL21" s="43" t="s">
        <v>37</v>
      </c>
      <c r="AM21" s="36">
        <v>264</v>
      </c>
      <c r="AN21" s="36">
        <v>864346</v>
      </c>
      <c r="AO21" s="37">
        <v>30.543324085</v>
      </c>
      <c r="AP21" s="37">
        <v>38.897933355</v>
      </c>
      <c r="AQ21" s="38">
        <v>0.660235477</v>
      </c>
      <c r="AR21" s="39" t="s">
        <v>37</v>
      </c>
      <c r="AS21" s="40">
        <v>171</v>
      </c>
      <c r="AT21" s="40">
        <v>864346</v>
      </c>
      <c r="AU21" s="41">
        <v>19.78374401</v>
      </c>
      <c r="AV21" s="41">
        <v>22.433197849</v>
      </c>
      <c r="AW21" s="42">
        <v>0.890377076</v>
      </c>
      <c r="AX21" s="43" t="s">
        <v>37</v>
      </c>
      <c r="AY21" s="36">
        <v>371</v>
      </c>
      <c r="AZ21" s="36">
        <v>864346</v>
      </c>
      <c r="BA21" s="37">
        <v>42.922625893</v>
      </c>
      <c r="BB21" s="37">
        <v>50.768936517</v>
      </c>
      <c r="BC21" s="38">
        <v>0.842265424</v>
      </c>
      <c r="BD21" s="39" t="s">
        <v>37</v>
      </c>
      <c r="BE21" s="40">
        <v>69</v>
      </c>
      <c r="BF21" s="40">
        <v>864346</v>
      </c>
      <c r="BG21" s="41">
        <v>7.98291425</v>
      </c>
      <c r="BH21" s="41">
        <v>10.093623914</v>
      </c>
      <c r="BI21" s="42">
        <v>0.789182798</v>
      </c>
      <c r="BJ21" s="43" t="s">
        <v>37</v>
      </c>
      <c r="BK21" s="36">
        <v>1316</v>
      </c>
      <c r="BL21" s="36">
        <v>864346</v>
      </c>
      <c r="BM21" s="37">
        <v>152.25384279</v>
      </c>
      <c r="BN21" s="37">
        <v>179.606489761</v>
      </c>
      <c r="BO21" s="38">
        <v>0.970180015</v>
      </c>
      <c r="BP21" s="39" t="s">
        <v>37</v>
      </c>
      <c r="BQ21" s="40">
        <v>89</v>
      </c>
      <c r="BR21" s="40">
        <v>864346</v>
      </c>
      <c r="BS21" s="41">
        <v>10.296802438</v>
      </c>
      <c r="BT21" s="41">
        <v>12.791154538</v>
      </c>
      <c r="BU21" s="42">
        <v>1.041628773</v>
      </c>
    </row>
    <row r="22" spans="1:73" ht="15" customHeight="1">
      <c r="A22" s="93" t="s">
        <v>34</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row>
    <row r="23" spans="1:2" ht="30" customHeight="1">
      <c r="A23" s="94" t="s">
        <v>95</v>
      </c>
      <c r="B23" s="94"/>
    </row>
    <row r="24" spans="1:2" ht="15" customHeight="1">
      <c r="A24" s="44" t="s">
        <v>88</v>
      </c>
      <c r="B24" s="45"/>
    </row>
    <row r="25" spans="1:2" ht="48" customHeight="1">
      <c r="A25" s="92" t="s">
        <v>163</v>
      </c>
      <c r="B25" s="92"/>
    </row>
    <row r="26" spans="1:2" ht="26.25" customHeight="1">
      <c r="A26" s="92" t="s">
        <v>89</v>
      </c>
      <c r="B26" s="92"/>
    </row>
  </sheetData>
  <sheetProtection/>
  <mergeCells count="18">
    <mergeCell ref="A25:B25"/>
    <mergeCell ref="A26:B26"/>
    <mergeCell ref="AY4:BC4"/>
    <mergeCell ref="BE4:BI4"/>
    <mergeCell ref="BK4:BO4"/>
    <mergeCell ref="BQ4:BU4"/>
    <mergeCell ref="A22:BU22"/>
    <mergeCell ref="A23:B23"/>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4.xml><?xml version="1.0" encoding="utf-8"?>
<worksheet xmlns="http://schemas.openxmlformats.org/spreadsheetml/2006/main" xmlns:r="http://schemas.openxmlformats.org/officeDocument/2006/relationships">
  <dimension ref="A1:BU26"/>
  <sheetViews>
    <sheetView zoomScalePageLayoutView="0" workbookViewId="0" topLeftCell="A1">
      <pane xSplit="2" ySplit="6" topLeftCell="C7" activePane="bottomRight" state="frozen"/>
      <selection pane="topLeft" activeCell="A3" sqref="A3:BU3"/>
      <selection pane="topRight" activeCell="A3" sqref="A3:BU3"/>
      <selection pane="bottomLeft" activeCell="A3" sqref="A3:BU3"/>
      <selection pane="bottomRight" activeCell="A1" sqref="A1"/>
    </sheetView>
  </sheetViews>
  <sheetFormatPr defaultColWidth="9.140625" defaultRowHeight="15" customHeight="1"/>
  <cols>
    <col min="1" max="1" width="11.140625" style="19" customWidth="1"/>
    <col min="2" max="2" width="66.57421875" style="19" customWidth="1"/>
    <col min="3" max="3" width="8.28125" style="19" bestFit="1" customWidth="1"/>
    <col min="4" max="4" width="9.57421875" style="19" bestFit="1" customWidth="1"/>
    <col min="5" max="5" width="8.8515625" style="19" bestFit="1" customWidth="1"/>
    <col min="6" max="6" width="11.7109375" style="19" bestFit="1" customWidth="1"/>
    <col min="7" max="7" width="11.00390625" style="19" bestFit="1" customWidth="1"/>
    <col min="8" max="8" width="1.421875" style="19" bestFit="1" customWidth="1"/>
    <col min="9" max="9" width="8.28125" style="19" bestFit="1" customWidth="1"/>
    <col min="10" max="10" width="9.57421875" style="19" bestFit="1" customWidth="1"/>
    <col min="11" max="11" width="8.8515625" style="19" bestFit="1" customWidth="1"/>
    <col min="12" max="12" width="11.7109375" style="19" bestFit="1" customWidth="1"/>
    <col min="13" max="13" width="11.00390625" style="19" bestFit="1" customWidth="1"/>
    <col min="14" max="14" width="1.421875" style="19" bestFit="1" customWidth="1"/>
    <col min="15" max="15" width="8.28125" style="19" bestFit="1" customWidth="1"/>
    <col min="16" max="16" width="9.57421875" style="19" bestFit="1" customWidth="1"/>
    <col min="17" max="17" width="8.8515625" style="19" bestFit="1" customWidth="1"/>
    <col min="18" max="18" width="11.7109375" style="19" bestFit="1" customWidth="1"/>
    <col min="19" max="19" width="11.00390625" style="19" bestFit="1" customWidth="1"/>
    <col min="20" max="20" width="1.421875" style="19" bestFit="1" customWidth="1"/>
    <col min="21" max="21" width="8.28125" style="19" bestFit="1" customWidth="1"/>
    <col min="22" max="22" width="9.57421875" style="19" bestFit="1" customWidth="1"/>
    <col min="23" max="23" width="8.8515625" style="19" bestFit="1" customWidth="1"/>
    <col min="24" max="24" width="11.7109375" style="19" bestFit="1" customWidth="1"/>
    <col min="25" max="25" width="11.00390625" style="19" bestFit="1" customWidth="1"/>
    <col min="26" max="26" width="1.421875" style="19" bestFit="1" customWidth="1"/>
    <col min="27" max="27" width="8.28125" style="19" bestFit="1" customWidth="1"/>
    <col min="28" max="28" width="9.57421875" style="19" bestFit="1" customWidth="1"/>
    <col min="29" max="29" width="8.8515625" style="19" bestFit="1" customWidth="1"/>
    <col min="30" max="30" width="11.7109375" style="19" bestFit="1" customWidth="1"/>
    <col min="31" max="31" width="11.00390625" style="19" bestFit="1" customWidth="1"/>
    <col min="32" max="32" width="1.421875" style="19" bestFit="1" customWidth="1"/>
    <col min="33" max="33" width="8.28125" style="19" bestFit="1" customWidth="1"/>
    <col min="34" max="34" width="9.57421875" style="19" bestFit="1" customWidth="1"/>
    <col min="35" max="35" width="8.8515625" style="19" bestFit="1" customWidth="1"/>
    <col min="36" max="36" width="11.7109375" style="19" bestFit="1" customWidth="1"/>
    <col min="37" max="37" width="11.00390625" style="19" bestFit="1" customWidth="1"/>
    <col min="38" max="38" width="1.421875" style="19" bestFit="1" customWidth="1"/>
    <col min="39" max="39" width="8.28125" style="19" bestFit="1" customWidth="1"/>
    <col min="40" max="40" width="9.57421875" style="19" bestFit="1" customWidth="1"/>
    <col min="41" max="41" width="8.8515625" style="19" bestFit="1" customWidth="1"/>
    <col min="42" max="42" width="11.7109375" style="19" bestFit="1" customWidth="1"/>
    <col min="43" max="43" width="11.00390625" style="19" bestFit="1" customWidth="1"/>
    <col min="44" max="44" width="1.421875" style="19" bestFit="1" customWidth="1"/>
    <col min="45" max="45" width="8.28125" style="19" bestFit="1" customWidth="1"/>
    <col min="46" max="46" width="9.57421875" style="19" bestFit="1" customWidth="1"/>
    <col min="47" max="47" width="8.8515625" style="19" bestFit="1" customWidth="1"/>
    <col min="48" max="48" width="11.7109375" style="19" bestFit="1" customWidth="1"/>
    <col min="49" max="49" width="11.00390625" style="19" bestFit="1" customWidth="1"/>
    <col min="50" max="50" width="1.421875" style="19" bestFit="1" customWidth="1"/>
    <col min="51" max="51" width="8.28125" style="19" bestFit="1" customWidth="1"/>
    <col min="52" max="52" width="9.57421875" style="19" bestFit="1" customWidth="1"/>
    <col min="53" max="53" width="8.8515625" style="19" bestFit="1" customWidth="1"/>
    <col min="54" max="54" width="11.7109375" style="19" bestFit="1" customWidth="1"/>
    <col min="55" max="55" width="11.00390625" style="19" bestFit="1" customWidth="1"/>
    <col min="56" max="56" width="1.421875" style="19" bestFit="1" customWidth="1"/>
    <col min="57" max="57" width="8.28125" style="19" bestFit="1" customWidth="1"/>
    <col min="58" max="58" width="9.57421875" style="19" bestFit="1" customWidth="1"/>
    <col min="59" max="59" width="8.8515625" style="19" bestFit="1" customWidth="1"/>
    <col min="60" max="60" width="11.7109375" style="19" bestFit="1" customWidth="1"/>
    <col min="61" max="61" width="11.00390625" style="19" bestFit="1" customWidth="1"/>
    <col min="62" max="62" width="1.421875" style="19" bestFit="1" customWidth="1"/>
    <col min="63" max="63" width="8.28125" style="19" bestFit="1" customWidth="1"/>
    <col min="64" max="64" width="9.57421875" style="19" bestFit="1" customWidth="1"/>
    <col min="65" max="65" width="8.8515625" style="19" bestFit="1" customWidth="1"/>
    <col min="66" max="66" width="11.7109375" style="19" bestFit="1" customWidth="1"/>
    <col min="67" max="67" width="11.00390625" style="19" bestFit="1" customWidth="1"/>
    <col min="68" max="68" width="1.421875" style="19" bestFit="1" customWidth="1"/>
    <col min="69" max="69" width="8.28125" style="19" bestFit="1" customWidth="1"/>
    <col min="70" max="70" width="9.57421875" style="19" bestFit="1" customWidth="1"/>
    <col min="71" max="71" width="8.8515625" style="19" bestFit="1" customWidth="1"/>
    <col min="72" max="72" width="11.7109375" style="19" bestFit="1" customWidth="1"/>
    <col min="73" max="73" width="11.00390625" style="19" bestFit="1" customWidth="1"/>
    <col min="74" max="16384" width="9.140625" style="19" customWidth="1"/>
  </cols>
  <sheetData>
    <row r="1" ht="23.25" customHeight="1">
      <c r="A1" s="14" t="str">
        <f>Admin!C11</f>
        <v>Greater Capital City Statistical Areas (GCCSAs)</v>
      </c>
    </row>
    <row r="2" ht="18" customHeight="1">
      <c r="A2" s="15" t="str">
        <f>Admin!C20</f>
        <v>Table 2: Females: Incidence, 2006–2010</v>
      </c>
    </row>
    <row r="3" spans="1:73" ht="15.75" customHeight="1">
      <c r="A3" s="89" t="s">
        <v>34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row>
    <row r="4" spans="1:73" ht="15" customHeight="1">
      <c r="A4" s="90" t="s">
        <v>35</v>
      </c>
      <c r="B4" s="90"/>
      <c r="C4" s="91" t="s">
        <v>36</v>
      </c>
      <c r="D4" s="91"/>
      <c r="E4" s="91"/>
      <c r="F4" s="91"/>
      <c r="G4" s="91"/>
      <c r="H4" s="21" t="s">
        <v>37</v>
      </c>
      <c r="I4" s="90" t="s">
        <v>90</v>
      </c>
      <c r="J4" s="90"/>
      <c r="K4" s="90"/>
      <c r="L4" s="90"/>
      <c r="M4" s="90"/>
      <c r="N4" s="20" t="s">
        <v>37</v>
      </c>
      <c r="O4" s="91" t="s">
        <v>91</v>
      </c>
      <c r="P4" s="91"/>
      <c r="Q4" s="91"/>
      <c r="R4" s="91"/>
      <c r="S4" s="91"/>
      <c r="T4" s="21" t="s">
        <v>37</v>
      </c>
      <c r="U4" s="90" t="s">
        <v>39</v>
      </c>
      <c r="V4" s="90"/>
      <c r="W4" s="90"/>
      <c r="X4" s="90"/>
      <c r="Y4" s="90"/>
      <c r="Z4" s="20" t="s">
        <v>37</v>
      </c>
      <c r="AA4" s="91" t="s">
        <v>42</v>
      </c>
      <c r="AB4" s="91"/>
      <c r="AC4" s="91"/>
      <c r="AD4" s="91"/>
      <c r="AE4" s="91"/>
      <c r="AF4" s="21" t="s">
        <v>37</v>
      </c>
      <c r="AG4" s="90" t="s">
        <v>43</v>
      </c>
      <c r="AH4" s="90"/>
      <c r="AI4" s="90"/>
      <c r="AJ4" s="90"/>
      <c r="AK4" s="90"/>
      <c r="AL4" s="20" t="s">
        <v>37</v>
      </c>
      <c r="AM4" s="91" t="s">
        <v>44</v>
      </c>
      <c r="AN4" s="91"/>
      <c r="AO4" s="91"/>
      <c r="AP4" s="91"/>
      <c r="AQ4" s="91"/>
      <c r="AR4" s="21" t="s">
        <v>37</v>
      </c>
      <c r="AS4" s="90" t="s">
        <v>45</v>
      </c>
      <c r="AT4" s="90"/>
      <c r="AU4" s="90"/>
      <c r="AV4" s="90"/>
      <c r="AW4" s="90"/>
      <c r="AX4" s="20" t="s">
        <v>37</v>
      </c>
      <c r="AY4" s="91" t="s">
        <v>92</v>
      </c>
      <c r="AZ4" s="91"/>
      <c r="BA4" s="91"/>
      <c r="BB4" s="91"/>
      <c r="BC4" s="91"/>
      <c r="BD4" s="21" t="s">
        <v>37</v>
      </c>
      <c r="BE4" s="90" t="s">
        <v>46</v>
      </c>
      <c r="BF4" s="90"/>
      <c r="BG4" s="90"/>
      <c r="BH4" s="90"/>
      <c r="BI4" s="90"/>
      <c r="BJ4" s="20" t="s">
        <v>37</v>
      </c>
      <c r="BK4" s="91" t="s">
        <v>93</v>
      </c>
      <c r="BL4" s="91"/>
      <c r="BM4" s="91"/>
      <c r="BN4" s="91"/>
      <c r="BO4" s="91"/>
      <c r="BP4" s="21" t="s">
        <v>37</v>
      </c>
      <c r="BQ4" s="90" t="s">
        <v>94</v>
      </c>
      <c r="BR4" s="90"/>
      <c r="BS4" s="90"/>
      <c r="BT4" s="90"/>
      <c r="BU4" s="90"/>
    </row>
    <row r="5" spans="1:73" ht="45.75" customHeight="1">
      <c r="A5" s="22" t="s">
        <v>49</v>
      </c>
      <c r="B5" s="22" t="s">
        <v>50</v>
      </c>
      <c r="C5" s="23" t="s">
        <v>51</v>
      </c>
      <c r="D5" s="23" t="s">
        <v>52</v>
      </c>
      <c r="E5" s="23" t="s">
        <v>53</v>
      </c>
      <c r="F5" s="23" t="s">
        <v>54</v>
      </c>
      <c r="G5" s="23" t="s">
        <v>55</v>
      </c>
      <c r="H5" s="24" t="s">
        <v>37</v>
      </c>
      <c r="I5" s="25" t="s">
        <v>51</v>
      </c>
      <c r="J5" s="25" t="s">
        <v>52</v>
      </c>
      <c r="K5" s="25" t="s">
        <v>53</v>
      </c>
      <c r="L5" s="25" t="s">
        <v>54</v>
      </c>
      <c r="M5" s="25" t="s">
        <v>55</v>
      </c>
      <c r="N5" s="22" t="s">
        <v>37</v>
      </c>
      <c r="O5" s="23" t="s">
        <v>51</v>
      </c>
      <c r="P5" s="23" t="s">
        <v>52</v>
      </c>
      <c r="Q5" s="23" t="s">
        <v>53</v>
      </c>
      <c r="R5" s="23" t="s">
        <v>54</v>
      </c>
      <c r="S5" s="23" t="s">
        <v>55</v>
      </c>
      <c r="T5" s="24" t="s">
        <v>37</v>
      </c>
      <c r="U5" s="25" t="s">
        <v>51</v>
      </c>
      <c r="V5" s="25" t="s">
        <v>52</v>
      </c>
      <c r="W5" s="25" t="s">
        <v>53</v>
      </c>
      <c r="X5" s="25" t="s">
        <v>54</v>
      </c>
      <c r="Y5" s="25" t="s">
        <v>55</v>
      </c>
      <c r="Z5" s="22" t="s">
        <v>37</v>
      </c>
      <c r="AA5" s="23" t="s">
        <v>51</v>
      </c>
      <c r="AB5" s="23" t="s">
        <v>52</v>
      </c>
      <c r="AC5" s="23" t="s">
        <v>53</v>
      </c>
      <c r="AD5" s="23" t="s">
        <v>54</v>
      </c>
      <c r="AE5" s="23" t="s">
        <v>55</v>
      </c>
      <c r="AF5" s="24" t="s">
        <v>37</v>
      </c>
      <c r="AG5" s="25" t="s">
        <v>51</v>
      </c>
      <c r="AH5" s="25" t="s">
        <v>52</v>
      </c>
      <c r="AI5" s="25" t="s">
        <v>53</v>
      </c>
      <c r="AJ5" s="25" t="s">
        <v>54</v>
      </c>
      <c r="AK5" s="25" t="s">
        <v>55</v>
      </c>
      <c r="AL5" s="22" t="s">
        <v>37</v>
      </c>
      <c r="AM5" s="23" t="s">
        <v>51</v>
      </c>
      <c r="AN5" s="23" t="s">
        <v>52</v>
      </c>
      <c r="AO5" s="23" t="s">
        <v>53</v>
      </c>
      <c r="AP5" s="23" t="s">
        <v>54</v>
      </c>
      <c r="AQ5" s="23" t="s">
        <v>55</v>
      </c>
      <c r="AR5" s="24" t="s">
        <v>37</v>
      </c>
      <c r="AS5" s="25" t="s">
        <v>51</v>
      </c>
      <c r="AT5" s="25" t="s">
        <v>52</v>
      </c>
      <c r="AU5" s="25" t="s">
        <v>53</v>
      </c>
      <c r="AV5" s="25" t="s">
        <v>54</v>
      </c>
      <c r="AW5" s="25" t="s">
        <v>55</v>
      </c>
      <c r="AX5" s="22" t="s">
        <v>37</v>
      </c>
      <c r="AY5" s="23" t="s">
        <v>51</v>
      </c>
      <c r="AZ5" s="23" t="s">
        <v>52</v>
      </c>
      <c r="BA5" s="23" t="s">
        <v>53</v>
      </c>
      <c r="BB5" s="23" t="s">
        <v>54</v>
      </c>
      <c r="BC5" s="23" t="s">
        <v>55</v>
      </c>
      <c r="BD5" s="24" t="s">
        <v>37</v>
      </c>
      <c r="BE5" s="25" t="s">
        <v>51</v>
      </c>
      <c r="BF5" s="25" t="s">
        <v>52</v>
      </c>
      <c r="BG5" s="25" t="s">
        <v>53</v>
      </c>
      <c r="BH5" s="25" t="s">
        <v>54</v>
      </c>
      <c r="BI5" s="25" t="s">
        <v>55</v>
      </c>
      <c r="BJ5" s="22" t="s">
        <v>37</v>
      </c>
      <c r="BK5" s="23" t="s">
        <v>51</v>
      </c>
      <c r="BL5" s="23" t="s">
        <v>52</v>
      </c>
      <c r="BM5" s="23" t="s">
        <v>53</v>
      </c>
      <c r="BN5" s="23" t="s">
        <v>54</v>
      </c>
      <c r="BO5" s="23" t="s">
        <v>55</v>
      </c>
      <c r="BP5" s="24" t="s">
        <v>37</v>
      </c>
      <c r="BQ5" s="25" t="s">
        <v>51</v>
      </c>
      <c r="BR5" s="25" t="s">
        <v>52</v>
      </c>
      <c r="BS5" s="25" t="s">
        <v>53</v>
      </c>
      <c r="BT5" s="25" t="s">
        <v>54</v>
      </c>
      <c r="BU5" s="25" t="s">
        <v>55</v>
      </c>
    </row>
    <row r="6" spans="1:73" ht="15" customHeight="1">
      <c r="A6" s="26" t="s">
        <v>37</v>
      </c>
      <c r="B6" s="27" t="s">
        <v>56</v>
      </c>
      <c r="C6" s="28">
        <v>243442.255545638</v>
      </c>
      <c r="D6" s="28">
        <v>53397457</v>
      </c>
      <c r="E6" s="29">
        <v>455.906084714</v>
      </c>
      <c r="F6" s="29">
        <v>408.309890122</v>
      </c>
      <c r="G6" s="30">
        <v>1</v>
      </c>
      <c r="H6" s="31" t="s">
        <v>37</v>
      </c>
      <c r="I6" s="32">
        <v>67058.6677150688</v>
      </c>
      <c r="J6" s="32">
        <v>53397457</v>
      </c>
      <c r="K6" s="33">
        <v>125.584009956</v>
      </c>
      <c r="L6" s="33">
        <v>115.107107407</v>
      </c>
      <c r="M6" s="34">
        <v>1</v>
      </c>
      <c r="N6" s="26" t="s">
        <v>37</v>
      </c>
      <c r="O6" s="28">
        <v>3837.5807183022</v>
      </c>
      <c r="P6" s="28">
        <v>53397457</v>
      </c>
      <c r="Q6" s="29">
        <v>7.186822995</v>
      </c>
      <c r="R6" s="29">
        <v>6.946222943</v>
      </c>
      <c r="S6" s="30">
        <v>1</v>
      </c>
      <c r="T6" s="31" t="s">
        <v>37</v>
      </c>
      <c r="U6" s="32">
        <v>32244.8690467142</v>
      </c>
      <c r="V6" s="32">
        <v>53397457</v>
      </c>
      <c r="W6" s="33">
        <v>60.386525611</v>
      </c>
      <c r="X6" s="33">
        <v>52.563559203</v>
      </c>
      <c r="Y6" s="34">
        <v>1</v>
      </c>
      <c r="Z6" s="26" t="s">
        <v>37</v>
      </c>
      <c r="AA6" s="28">
        <v>6214.5012208332</v>
      </c>
      <c r="AB6" s="28">
        <v>53397457</v>
      </c>
      <c r="AC6" s="29">
        <v>11.638196967</v>
      </c>
      <c r="AD6" s="29">
        <v>10.371125885</v>
      </c>
      <c r="AE6" s="30">
        <v>1</v>
      </c>
      <c r="AF6" s="31" t="s">
        <v>37</v>
      </c>
      <c r="AG6" s="32">
        <v>19910.6220396399</v>
      </c>
      <c r="AH6" s="32">
        <v>53397457</v>
      </c>
      <c r="AI6" s="33">
        <v>37.287584762</v>
      </c>
      <c r="AJ6" s="33">
        <v>32.754725955</v>
      </c>
      <c r="AK6" s="34">
        <v>1</v>
      </c>
      <c r="AL6" s="26" t="s">
        <v>37</v>
      </c>
      <c r="AM6" s="28">
        <v>10626.7868149659</v>
      </c>
      <c r="AN6" s="28">
        <v>53397457</v>
      </c>
      <c r="AO6" s="29">
        <v>19.901297575</v>
      </c>
      <c r="AP6" s="29">
        <v>17.926586089</v>
      </c>
      <c r="AQ6" s="30">
        <v>1</v>
      </c>
      <c r="AR6" s="31" t="s">
        <v>37</v>
      </c>
      <c r="AS6" s="32">
        <v>22680.7957781607</v>
      </c>
      <c r="AT6" s="32">
        <v>53397457</v>
      </c>
      <c r="AU6" s="33">
        <v>42.475423086</v>
      </c>
      <c r="AV6" s="33">
        <v>39.189564378</v>
      </c>
      <c r="AW6" s="34">
        <v>1</v>
      </c>
      <c r="AX6" s="26" t="s">
        <v>37</v>
      </c>
      <c r="AY6" s="28">
        <v>6502.7054426725</v>
      </c>
      <c r="AZ6" s="28">
        <v>53397457</v>
      </c>
      <c r="BA6" s="29">
        <v>12.17793095</v>
      </c>
      <c r="BB6" s="29">
        <v>10.923194698</v>
      </c>
      <c r="BC6" s="30">
        <v>1</v>
      </c>
      <c r="BD6" s="31" t="s">
        <v>37</v>
      </c>
      <c r="BE6" s="32">
        <v>6066.7736535946</v>
      </c>
      <c r="BF6" s="32">
        <v>53397457</v>
      </c>
      <c r="BG6" s="33">
        <v>11.361540407</v>
      </c>
      <c r="BH6" s="33">
        <v>9.594417155</v>
      </c>
      <c r="BI6" s="34">
        <v>1</v>
      </c>
      <c r="BJ6" s="26" t="s">
        <v>37</v>
      </c>
      <c r="BK6" s="28">
        <v>7362.8602394341</v>
      </c>
      <c r="BL6" s="28">
        <v>53397457</v>
      </c>
      <c r="BM6" s="29">
        <v>13.788784435</v>
      </c>
      <c r="BN6" s="29">
        <v>13.391279736</v>
      </c>
      <c r="BO6" s="30">
        <v>1</v>
      </c>
      <c r="BP6" s="31" t="s">
        <v>37</v>
      </c>
      <c r="BQ6" s="32">
        <v>10336.3764964629</v>
      </c>
      <c r="BR6" s="32">
        <v>53397457</v>
      </c>
      <c r="BS6" s="33">
        <v>19.357432127</v>
      </c>
      <c r="BT6" s="33">
        <v>17.378906323</v>
      </c>
      <c r="BU6" s="34">
        <v>1</v>
      </c>
    </row>
    <row r="7" spans="1:73" ht="15" customHeight="1">
      <c r="A7" s="35" t="s">
        <v>57</v>
      </c>
      <c r="B7" s="35" t="s">
        <v>58</v>
      </c>
      <c r="C7" s="36">
        <v>47314</v>
      </c>
      <c r="D7" s="36">
        <v>11135769</v>
      </c>
      <c r="E7" s="37">
        <v>424.883095186</v>
      </c>
      <c r="F7" s="37">
        <v>398.526206868</v>
      </c>
      <c r="G7" s="38">
        <v>0.976038584</v>
      </c>
      <c r="H7" s="39" t="s">
        <v>37</v>
      </c>
      <c r="I7" s="40">
        <v>13287</v>
      </c>
      <c r="J7" s="40">
        <v>11135769</v>
      </c>
      <c r="K7" s="41">
        <v>119.31820784</v>
      </c>
      <c r="L7" s="41">
        <v>114.65518411</v>
      </c>
      <c r="M7" s="42">
        <v>0.996073889</v>
      </c>
      <c r="N7" s="43" t="s">
        <v>37</v>
      </c>
      <c r="O7" s="36">
        <v>803</v>
      </c>
      <c r="P7" s="36">
        <v>11135769</v>
      </c>
      <c r="Q7" s="37">
        <v>7.210997283</v>
      </c>
      <c r="R7" s="37">
        <v>6.957472822</v>
      </c>
      <c r="S7" s="38">
        <v>1.001619568</v>
      </c>
      <c r="T7" s="39" t="s">
        <v>37</v>
      </c>
      <c r="U7" s="40">
        <v>6043</v>
      </c>
      <c r="V7" s="40">
        <v>11135769</v>
      </c>
      <c r="W7" s="41">
        <v>54.266571083</v>
      </c>
      <c r="X7" s="41">
        <v>49.82168411</v>
      </c>
      <c r="Y7" s="42">
        <v>0.947836959</v>
      </c>
      <c r="Z7" s="43" t="s">
        <v>37</v>
      </c>
      <c r="AA7" s="36">
        <v>1149</v>
      </c>
      <c r="AB7" s="36">
        <v>11135769</v>
      </c>
      <c r="AC7" s="37">
        <v>10.318101965</v>
      </c>
      <c r="AD7" s="37">
        <v>9.586629987</v>
      </c>
      <c r="AE7" s="38">
        <v>0.924357692</v>
      </c>
      <c r="AF7" s="39" t="s">
        <v>37</v>
      </c>
      <c r="AG7" s="40">
        <v>3804</v>
      </c>
      <c r="AH7" s="40">
        <v>11135769</v>
      </c>
      <c r="AI7" s="41">
        <v>34.160191362</v>
      </c>
      <c r="AJ7" s="41">
        <v>31.874260193</v>
      </c>
      <c r="AK7" s="42">
        <v>0.973119428</v>
      </c>
      <c r="AL7" s="43" t="s">
        <v>37</v>
      </c>
      <c r="AM7" s="36">
        <v>2102</v>
      </c>
      <c r="AN7" s="36">
        <v>11135769</v>
      </c>
      <c r="AO7" s="37">
        <v>18.876109948</v>
      </c>
      <c r="AP7" s="37">
        <v>17.639371022</v>
      </c>
      <c r="AQ7" s="38">
        <v>0.983978262</v>
      </c>
      <c r="AR7" s="39" t="s">
        <v>37</v>
      </c>
      <c r="AS7" s="40">
        <v>3777</v>
      </c>
      <c r="AT7" s="40">
        <v>11135769</v>
      </c>
      <c r="AU7" s="41">
        <v>33.917729436</v>
      </c>
      <c r="AV7" s="41">
        <v>31.997678556</v>
      </c>
      <c r="AW7" s="42">
        <v>0.81648467</v>
      </c>
      <c r="AX7" s="43" t="s">
        <v>37</v>
      </c>
      <c r="AY7" s="36">
        <v>1236</v>
      </c>
      <c r="AZ7" s="36">
        <v>11135769</v>
      </c>
      <c r="BA7" s="37">
        <v>11.099368171</v>
      </c>
      <c r="BB7" s="37">
        <v>10.543202994</v>
      </c>
      <c r="BC7" s="38">
        <v>0.965212402</v>
      </c>
      <c r="BD7" s="39" t="s">
        <v>37</v>
      </c>
      <c r="BE7" s="40">
        <v>1234</v>
      </c>
      <c r="BF7" s="40">
        <v>11135769</v>
      </c>
      <c r="BG7" s="41">
        <v>11.081408028</v>
      </c>
      <c r="BH7" s="41">
        <v>9.915209947</v>
      </c>
      <c r="BI7" s="42">
        <v>1.03343536</v>
      </c>
      <c r="BJ7" s="43" t="s">
        <v>37</v>
      </c>
      <c r="BK7" s="36">
        <v>2215</v>
      </c>
      <c r="BL7" s="36">
        <v>11135769</v>
      </c>
      <c r="BM7" s="37">
        <v>19.890858009</v>
      </c>
      <c r="BN7" s="37">
        <v>19.535671877</v>
      </c>
      <c r="BO7" s="38">
        <v>1.458835321</v>
      </c>
      <c r="BP7" s="39" t="s">
        <v>37</v>
      </c>
      <c r="BQ7" s="40">
        <v>1970</v>
      </c>
      <c r="BR7" s="40">
        <v>11135769</v>
      </c>
      <c r="BS7" s="41">
        <v>17.690740532</v>
      </c>
      <c r="BT7" s="41">
        <v>16.898127916</v>
      </c>
      <c r="BU7" s="42">
        <v>0.97233552</v>
      </c>
    </row>
    <row r="8" spans="1:73" ht="15" customHeight="1">
      <c r="A8" s="35" t="s">
        <v>59</v>
      </c>
      <c r="B8" s="35" t="s">
        <v>60</v>
      </c>
      <c r="C8" s="36">
        <v>33031</v>
      </c>
      <c r="D8" s="36">
        <v>6360272</v>
      </c>
      <c r="E8" s="37">
        <v>519.333135438</v>
      </c>
      <c r="F8" s="37">
        <v>407.831399591</v>
      </c>
      <c r="G8" s="38">
        <v>0.998828119</v>
      </c>
      <c r="H8" s="39" t="s">
        <v>37</v>
      </c>
      <c r="I8" s="40">
        <v>8739</v>
      </c>
      <c r="J8" s="40">
        <v>6360272</v>
      </c>
      <c r="K8" s="41">
        <v>137.39978416</v>
      </c>
      <c r="L8" s="41">
        <v>112.624108247</v>
      </c>
      <c r="M8" s="42">
        <v>0.978428794</v>
      </c>
      <c r="N8" s="43" t="s">
        <v>37</v>
      </c>
      <c r="O8" s="36">
        <v>469</v>
      </c>
      <c r="P8" s="36">
        <v>6360272</v>
      </c>
      <c r="Q8" s="37">
        <v>7.373898475</v>
      </c>
      <c r="R8" s="37">
        <v>7.020832976</v>
      </c>
      <c r="S8" s="38">
        <v>1.010741094</v>
      </c>
      <c r="T8" s="39" t="s">
        <v>37</v>
      </c>
      <c r="U8" s="40">
        <v>4686</v>
      </c>
      <c r="V8" s="40">
        <v>6360272</v>
      </c>
      <c r="W8" s="41">
        <v>73.676094356</v>
      </c>
      <c r="X8" s="41">
        <v>54.665446868</v>
      </c>
      <c r="Y8" s="42">
        <v>1.039987545</v>
      </c>
      <c r="Z8" s="43" t="s">
        <v>37</v>
      </c>
      <c r="AA8" s="36">
        <v>725</v>
      </c>
      <c r="AB8" s="36">
        <v>6360272</v>
      </c>
      <c r="AC8" s="37">
        <v>11.39888357</v>
      </c>
      <c r="AD8" s="37">
        <v>8.910061045</v>
      </c>
      <c r="AE8" s="38">
        <v>0.859121868</v>
      </c>
      <c r="AF8" s="39" t="s">
        <v>37</v>
      </c>
      <c r="AG8" s="40">
        <v>2862</v>
      </c>
      <c r="AH8" s="40">
        <v>6360272</v>
      </c>
      <c r="AI8" s="41">
        <v>44.998075554</v>
      </c>
      <c r="AJ8" s="41">
        <v>33.625089866</v>
      </c>
      <c r="AK8" s="42">
        <v>1.026572163</v>
      </c>
      <c r="AL8" s="43" t="s">
        <v>37</v>
      </c>
      <c r="AM8" s="36">
        <v>1366</v>
      </c>
      <c r="AN8" s="36">
        <v>6360272</v>
      </c>
      <c r="AO8" s="37">
        <v>21.477068905</v>
      </c>
      <c r="AP8" s="37">
        <v>17.010499993</v>
      </c>
      <c r="AQ8" s="38">
        <v>0.948897906</v>
      </c>
      <c r="AR8" s="39" t="s">
        <v>37</v>
      </c>
      <c r="AS8" s="40">
        <v>3601</v>
      </c>
      <c r="AT8" s="40">
        <v>6360272</v>
      </c>
      <c r="AU8" s="41">
        <v>56.617075496</v>
      </c>
      <c r="AV8" s="41">
        <v>47.733692273</v>
      </c>
      <c r="AW8" s="42">
        <v>1.218020487</v>
      </c>
      <c r="AX8" s="43" t="s">
        <v>37</v>
      </c>
      <c r="AY8" s="36">
        <v>829</v>
      </c>
      <c r="AZ8" s="36">
        <v>6360272</v>
      </c>
      <c r="BA8" s="37">
        <v>13.034033765</v>
      </c>
      <c r="BB8" s="37">
        <v>10.192529819</v>
      </c>
      <c r="BC8" s="38">
        <v>0.933108866</v>
      </c>
      <c r="BD8" s="39" t="s">
        <v>37</v>
      </c>
      <c r="BE8" s="40">
        <v>863</v>
      </c>
      <c r="BF8" s="40">
        <v>6360272</v>
      </c>
      <c r="BG8" s="41">
        <v>13.568602098</v>
      </c>
      <c r="BH8" s="41">
        <v>9.548555832</v>
      </c>
      <c r="BI8" s="42">
        <v>0.995219999</v>
      </c>
      <c r="BJ8" s="43" t="s">
        <v>37</v>
      </c>
      <c r="BK8" s="36">
        <v>655</v>
      </c>
      <c r="BL8" s="36">
        <v>6360272</v>
      </c>
      <c r="BM8" s="37">
        <v>10.298301708</v>
      </c>
      <c r="BN8" s="37">
        <v>9.498131518</v>
      </c>
      <c r="BO8" s="38">
        <v>0.709277359</v>
      </c>
      <c r="BP8" s="39" t="s">
        <v>37</v>
      </c>
      <c r="BQ8" s="40">
        <v>1310</v>
      </c>
      <c r="BR8" s="40">
        <v>6360272</v>
      </c>
      <c r="BS8" s="41">
        <v>20.596603416</v>
      </c>
      <c r="BT8" s="41">
        <v>16.143210593</v>
      </c>
      <c r="BU8" s="42">
        <v>0.928896807</v>
      </c>
    </row>
    <row r="9" spans="1:73" ht="15" customHeight="1">
      <c r="A9" s="35" t="s">
        <v>61</v>
      </c>
      <c r="B9" s="35" t="s">
        <v>62</v>
      </c>
      <c r="C9" s="36">
        <v>42858</v>
      </c>
      <c r="D9" s="36">
        <v>9941957</v>
      </c>
      <c r="E9" s="37">
        <v>431.082130007</v>
      </c>
      <c r="F9" s="37">
        <v>396.191652938</v>
      </c>
      <c r="G9" s="38">
        <v>0.970320981</v>
      </c>
      <c r="H9" s="39" t="s">
        <v>37</v>
      </c>
      <c r="I9" s="40">
        <v>11977</v>
      </c>
      <c r="J9" s="40">
        <v>9941957</v>
      </c>
      <c r="K9" s="41">
        <v>120.469239607</v>
      </c>
      <c r="L9" s="41">
        <v>113.635705064</v>
      </c>
      <c r="M9" s="42">
        <v>0.987217103</v>
      </c>
      <c r="N9" s="43" t="s">
        <v>37</v>
      </c>
      <c r="O9" s="36">
        <v>655</v>
      </c>
      <c r="P9" s="36">
        <v>9941957</v>
      </c>
      <c r="Q9" s="37">
        <v>6.588240122</v>
      </c>
      <c r="R9" s="37">
        <v>6.281375218</v>
      </c>
      <c r="S9" s="38">
        <v>0.90428644</v>
      </c>
      <c r="T9" s="39" t="s">
        <v>37</v>
      </c>
      <c r="U9" s="40">
        <v>5489</v>
      </c>
      <c r="V9" s="40">
        <v>9941957</v>
      </c>
      <c r="W9" s="41">
        <v>55.210458062</v>
      </c>
      <c r="X9" s="41">
        <v>49.436771211</v>
      </c>
      <c r="Y9" s="42">
        <v>0.94051415</v>
      </c>
      <c r="Z9" s="43" t="s">
        <v>37</v>
      </c>
      <c r="AA9" s="36">
        <v>1169</v>
      </c>
      <c r="AB9" s="36">
        <v>9941957</v>
      </c>
      <c r="AC9" s="37">
        <v>11.758248401</v>
      </c>
      <c r="AD9" s="37">
        <v>10.648946269</v>
      </c>
      <c r="AE9" s="38">
        <v>1.026787871</v>
      </c>
      <c r="AF9" s="39" t="s">
        <v>37</v>
      </c>
      <c r="AG9" s="40">
        <v>3382</v>
      </c>
      <c r="AH9" s="40">
        <v>9941957</v>
      </c>
      <c r="AI9" s="41">
        <v>34.01744747</v>
      </c>
      <c r="AJ9" s="41">
        <v>30.742119132</v>
      </c>
      <c r="AK9" s="42">
        <v>0.938555223</v>
      </c>
      <c r="AL9" s="43" t="s">
        <v>37</v>
      </c>
      <c r="AM9" s="36">
        <v>2015</v>
      </c>
      <c r="AN9" s="36">
        <v>9941957</v>
      </c>
      <c r="AO9" s="37">
        <v>20.26763946</v>
      </c>
      <c r="AP9" s="37">
        <v>18.728211609</v>
      </c>
      <c r="AQ9" s="38">
        <v>1.044717132</v>
      </c>
      <c r="AR9" s="39" t="s">
        <v>37</v>
      </c>
      <c r="AS9" s="40">
        <v>3272</v>
      </c>
      <c r="AT9" s="40">
        <v>9941957</v>
      </c>
      <c r="AU9" s="41">
        <v>32.911025465</v>
      </c>
      <c r="AV9" s="41">
        <v>30.752160868</v>
      </c>
      <c r="AW9" s="42">
        <v>0.784702799</v>
      </c>
      <c r="AX9" s="43" t="s">
        <v>37</v>
      </c>
      <c r="AY9" s="36">
        <v>1345</v>
      </c>
      <c r="AZ9" s="36">
        <v>9941957</v>
      </c>
      <c r="BA9" s="37">
        <v>13.52852361</v>
      </c>
      <c r="BB9" s="37">
        <v>12.517997765</v>
      </c>
      <c r="BC9" s="38">
        <v>1.146001523</v>
      </c>
      <c r="BD9" s="39" t="s">
        <v>37</v>
      </c>
      <c r="BE9" s="40">
        <v>1090</v>
      </c>
      <c r="BF9" s="40">
        <v>9941957</v>
      </c>
      <c r="BG9" s="41">
        <v>10.963636234</v>
      </c>
      <c r="BH9" s="41">
        <v>9.587192773</v>
      </c>
      <c r="BI9" s="42">
        <v>0.999247022</v>
      </c>
      <c r="BJ9" s="43" t="s">
        <v>37</v>
      </c>
      <c r="BK9" s="36">
        <v>1159</v>
      </c>
      <c r="BL9" s="36">
        <v>9941957</v>
      </c>
      <c r="BM9" s="37">
        <v>11.657664583</v>
      </c>
      <c r="BN9" s="37">
        <v>11.320414597</v>
      </c>
      <c r="BO9" s="38">
        <v>0.845357189</v>
      </c>
      <c r="BP9" s="39" t="s">
        <v>37</v>
      </c>
      <c r="BQ9" s="40">
        <v>2036</v>
      </c>
      <c r="BR9" s="40">
        <v>9941957</v>
      </c>
      <c r="BS9" s="41">
        <v>20.478865479</v>
      </c>
      <c r="BT9" s="41">
        <v>19.190313347</v>
      </c>
      <c r="BU9" s="42">
        <v>1.104230208</v>
      </c>
    </row>
    <row r="10" spans="1:73" ht="15" customHeight="1">
      <c r="A10" s="35" t="s">
        <v>63</v>
      </c>
      <c r="B10" s="35" t="s">
        <v>64</v>
      </c>
      <c r="C10" s="36">
        <v>17593</v>
      </c>
      <c r="D10" s="36">
        <v>3335596</v>
      </c>
      <c r="E10" s="37">
        <v>527.431979173</v>
      </c>
      <c r="F10" s="37">
        <v>413.729957264</v>
      </c>
      <c r="G10" s="38">
        <v>1.013274396</v>
      </c>
      <c r="H10" s="39" t="s">
        <v>37</v>
      </c>
      <c r="I10" s="40">
        <v>4534</v>
      </c>
      <c r="J10" s="40">
        <v>3335596</v>
      </c>
      <c r="K10" s="41">
        <v>135.927732255</v>
      </c>
      <c r="L10" s="41">
        <v>111.721929361</v>
      </c>
      <c r="M10" s="42">
        <v>0.97059106</v>
      </c>
      <c r="N10" s="43" t="s">
        <v>37</v>
      </c>
      <c r="O10" s="36">
        <v>201</v>
      </c>
      <c r="P10" s="36">
        <v>3335596</v>
      </c>
      <c r="Q10" s="37">
        <v>6.025909613</v>
      </c>
      <c r="R10" s="37">
        <v>5.879701922</v>
      </c>
      <c r="S10" s="38">
        <v>0.846460295</v>
      </c>
      <c r="T10" s="39" t="s">
        <v>37</v>
      </c>
      <c r="U10" s="40">
        <v>2537</v>
      </c>
      <c r="V10" s="40">
        <v>3335596</v>
      </c>
      <c r="W10" s="41">
        <v>76.058371577</v>
      </c>
      <c r="X10" s="41">
        <v>55.850612639</v>
      </c>
      <c r="Y10" s="42">
        <v>1.062534834</v>
      </c>
      <c r="Z10" s="43" t="s">
        <v>37</v>
      </c>
      <c r="AA10" s="36">
        <v>439</v>
      </c>
      <c r="AB10" s="36">
        <v>3335596</v>
      </c>
      <c r="AC10" s="37">
        <v>13.161066268</v>
      </c>
      <c r="AD10" s="37">
        <v>10.006587087</v>
      </c>
      <c r="AE10" s="38">
        <v>0.964850605</v>
      </c>
      <c r="AF10" s="39" t="s">
        <v>37</v>
      </c>
      <c r="AG10" s="40">
        <v>1485</v>
      </c>
      <c r="AH10" s="40">
        <v>3335596</v>
      </c>
      <c r="AI10" s="41">
        <v>44.519779973</v>
      </c>
      <c r="AJ10" s="41">
        <v>33.55593257</v>
      </c>
      <c r="AK10" s="42">
        <v>1.024460794</v>
      </c>
      <c r="AL10" s="43" t="s">
        <v>37</v>
      </c>
      <c r="AM10" s="36">
        <v>802</v>
      </c>
      <c r="AN10" s="36">
        <v>3335596</v>
      </c>
      <c r="AO10" s="37">
        <v>24.043679151</v>
      </c>
      <c r="AP10" s="37">
        <v>19.228581336</v>
      </c>
      <c r="AQ10" s="38">
        <v>1.072629291</v>
      </c>
      <c r="AR10" s="39" t="s">
        <v>37</v>
      </c>
      <c r="AS10" s="40">
        <v>1671</v>
      </c>
      <c r="AT10" s="40">
        <v>3335596</v>
      </c>
      <c r="AU10" s="41">
        <v>50.095994839</v>
      </c>
      <c r="AV10" s="41">
        <v>42.753935861</v>
      </c>
      <c r="AW10" s="42">
        <v>1.090952057</v>
      </c>
      <c r="AX10" s="43" t="s">
        <v>37</v>
      </c>
      <c r="AY10" s="36">
        <v>487</v>
      </c>
      <c r="AZ10" s="36">
        <v>3335596</v>
      </c>
      <c r="BA10" s="37">
        <v>14.600089459</v>
      </c>
      <c r="BB10" s="37">
        <v>11.58370651</v>
      </c>
      <c r="BC10" s="38">
        <v>1.060468739</v>
      </c>
      <c r="BD10" s="39" t="s">
        <v>37</v>
      </c>
      <c r="BE10" s="40">
        <v>482</v>
      </c>
      <c r="BF10" s="40">
        <v>3335596</v>
      </c>
      <c r="BG10" s="41">
        <v>14.45019121</v>
      </c>
      <c r="BH10" s="41">
        <v>10.359084981</v>
      </c>
      <c r="BI10" s="42">
        <v>1.079699247</v>
      </c>
      <c r="BJ10" s="43" t="s">
        <v>37</v>
      </c>
      <c r="BK10" s="36">
        <v>273</v>
      </c>
      <c r="BL10" s="36">
        <v>3335596</v>
      </c>
      <c r="BM10" s="37">
        <v>8.184444399</v>
      </c>
      <c r="BN10" s="37">
        <v>7.614378067</v>
      </c>
      <c r="BO10" s="38">
        <v>0.568607199</v>
      </c>
      <c r="BP10" s="39" t="s">
        <v>37</v>
      </c>
      <c r="BQ10" s="40">
        <v>751</v>
      </c>
      <c r="BR10" s="40">
        <v>3335596</v>
      </c>
      <c r="BS10" s="41">
        <v>22.51471701</v>
      </c>
      <c r="BT10" s="41">
        <v>17.582945215</v>
      </c>
      <c r="BU10" s="42">
        <v>1.011740606</v>
      </c>
    </row>
    <row r="11" spans="1:73" ht="15" customHeight="1">
      <c r="A11" s="35" t="s">
        <v>65</v>
      </c>
      <c r="B11" s="35" t="s">
        <v>66</v>
      </c>
      <c r="C11" s="36">
        <v>22783</v>
      </c>
      <c r="D11" s="36">
        <v>5063139</v>
      </c>
      <c r="E11" s="37">
        <v>449.977770707</v>
      </c>
      <c r="F11" s="37">
        <v>445.154626262</v>
      </c>
      <c r="G11" s="38">
        <v>1.090237188</v>
      </c>
      <c r="H11" s="39" t="s">
        <v>37</v>
      </c>
      <c r="I11" s="40">
        <v>6206</v>
      </c>
      <c r="J11" s="40">
        <v>5063139</v>
      </c>
      <c r="K11" s="41">
        <v>122.572182988</v>
      </c>
      <c r="L11" s="41">
        <v>121.98437114</v>
      </c>
      <c r="M11" s="42">
        <v>1.059746647</v>
      </c>
      <c r="N11" s="43" t="s">
        <v>37</v>
      </c>
      <c r="O11" s="36">
        <v>389</v>
      </c>
      <c r="P11" s="36">
        <v>5063139</v>
      </c>
      <c r="Q11" s="37">
        <v>7.682980854</v>
      </c>
      <c r="R11" s="37">
        <v>7.665835726</v>
      </c>
      <c r="S11" s="38">
        <v>1.103597709</v>
      </c>
      <c r="T11" s="39" t="s">
        <v>37</v>
      </c>
      <c r="U11" s="40">
        <v>2836</v>
      </c>
      <c r="V11" s="40">
        <v>5063139</v>
      </c>
      <c r="W11" s="41">
        <v>56.012683041</v>
      </c>
      <c r="X11" s="41">
        <v>55.667604707</v>
      </c>
      <c r="Y11" s="42">
        <v>1.059053183</v>
      </c>
      <c r="Z11" s="43" t="s">
        <v>37</v>
      </c>
      <c r="AA11" s="36">
        <v>608</v>
      </c>
      <c r="AB11" s="36">
        <v>5063139</v>
      </c>
      <c r="AC11" s="37">
        <v>12.008360821</v>
      </c>
      <c r="AD11" s="37">
        <v>11.766218951</v>
      </c>
      <c r="AE11" s="38">
        <v>1.134517031</v>
      </c>
      <c r="AF11" s="39" t="s">
        <v>37</v>
      </c>
      <c r="AG11" s="40">
        <v>1762</v>
      </c>
      <c r="AH11" s="40">
        <v>5063139</v>
      </c>
      <c r="AI11" s="41">
        <v>34.800545669</v>
      </c>
      <c r="AJ11" s="41">
        <v>34.781852923</v>
      </c>
      <c r="AK11" s="42">
        <v>1.061888076</v>
      </c>
      <c r="AL11" s="43" t="s">
        <v>37</v>
      </c>
      <c r="AM11" s="36">
        <v>925</v>
      </c>
      <c r="AN11" s="36">
        <v>5063139</v>
      </c>
      <c r="AO11" s="37">
        <v>18.269298947</v>
      </c>
      <c r="AP11" s="37">
        <v>17.961478576</v>
      </c>
      <c r="AQ11" s="38">
        <v>1.00194641</v>
      </c>
      <c r="AR11" s="39" t="s">
        <v>37</v>
      </c>
      <c r="AS11" s="40">
        <v>2724</v>
      </c>
      <c r="AT11" s="40">
        <v>5063139</v>
      </c>
      <c r="AU11" s="41">
        <v>53.800616574</v>
      </c>
      <c r="AV11" s="41">
        <v>53.407561426</v>
      </c>
      <c r="AW11" s="42">
        <v>1.362800589</v>
      </c>
      <c r="AX11" s="43" t="s">
        <v>37</v>
      </c>
      <c r="AY11" s="36">
        <v>541</v>
      </c>
      <c r="AZ11" s="36">
        <v>5063139</v>
      </c>
      <c r="BA11" s="37">
        <v>10.68507106</v>
      </c>
      <c r="BB11" s="37">
        <v>10.401923299</v>
      </c>
      <c r="BC11" s="38">
        <v>0.952278485</v>
      </c>
      <c r="BD11" s="39" t="s">
        <v>37</v>
      </c>
      <c r="BE11" s="40">
        <v>455</v>
      </c>
      <c r="BF11" s="40">
        <v>5063139</v>
      </c>
      <c r="BG11" s="41">
        <v>8.986520022</v>
      </c>
      <c r="BH11" s="41">
        <v>8.749948321</v>
      </c>
      <c r="BI11" s="42">
        <v>0.911983311</v>
      </c>
      <c r="BJ11" s="43" t="s">
        <v>37</v>
      </c>
      <c r="BK11" s="36">
        <v>936</v>
      </c>
      <c r="BL11" s="36">
        <v>5063139</v>
      </c>
      <c r="BM11" s="37">
        <v>18.486555475</v>
      </c>
      <c r="BN11" s="37">
        <v>18.516980717</v>
      </c>
      <c r="BO11" s="38">
        <v>1.382764088</v>
      </c>
      <c r="BP11" s="39" t="s">
        <v>37</v>
      </c>
      <c r="BQ11" s="40">
        <v>1011</v>
      </c>
      <c r="BR11" s="40">
        <v>5063139</v>
      </c>
      <c r="BS11" s="41">
        <v>19.967849984</v>
      </c>
      <c r="BT11" s="41">
        <v>19.841142664</v>
      </c>
      <c r="BU11" s="42">
        <v>1.141679591</v>
      </c>
    </row>
    <row r="12" spans="1:73" ht="15" customHeight="1">
      <c r="A12" s="35" t="s">
        <v>67</v>
      </c>
      <c r="B12" s="35" t="s">
        <v>68</v>
      </c>
      <c r="C12" s="36">
        <v>25837</v>
      </c>
      <c r="D12" s="36">
        <v>5487296</v>
      </c>
      <c r="E12" s="37">
        <v>470.851217066</v>
      </c>
      <c r="F12" s="37">
        <v>426.996978607</v>
      </c>
      <c r="G12" s="38">
        <v>1.045766926</v>
      </c>
      <c r="H12" s="39" t="s">
        <v>37</v>
      </c>
      <c r="I12" s="40">
        <v>7102</v>
      </c>
      <c r="J12" s="40">
        <v>5487296</v>
      </c>
      <c r="K12" s="41">
        <v>129.426223772</v>
      </c>
      <c r="L12" s="41">
        <v>117.832850316</v>
      </c>
      <c r="M12" s="42">
        <v>1.023680057</v>
      </c>
      <c r="N12" s="43" t="s">
        <v>37</v>
      </c>
      <c r="O12" s="36">
        <v>429</v>
      </c>
      <c r="P12" s="36">
        <v>5487296</v>
      </c>
      <c r="Q12" s="37">
        <v>7.818058293</v>
      </c>
      <c r="R12" s="37">
        <v>7.702012386</v>
      </c>
      <c r="S12" s="38">
        <v>1.108805814</v>
      </c>
      <c r="T12" s="39" t="s">
        <v>37</v>
      </c>
      <c r="U12" s="40">
        <v>3469</v>
      </c>
      <c r="V12" s="40">
        <v>5487296</v>
      </c>
      <c r="W12" s="41">
        <v>63.218751093</v>
      </c>
      <c r="X12" s="41">
        <v>56.354613581</v>
      </c>
      <c r="Y12" s="42">
        <v>1.072123243</v>
      </c>
      <c r="Z12" s="43" t="s">
        <v>37</v>
      </c>
      <c r="AA12" s="36">
        <v>669</v>
      </c>
      <c r="AB12" s="36">
        <v>5487296</v>
      </c>
      <c r="AC12" s="37">
        <v>12.191797198</v>
      </c>
      <c r="AD12" s="37">
        <v>11.131130563</v>
      </c>
      <c r="AE12" s="38">
        <v>1.073280827</v>
      </c>
      <c r="AF12" s="39" t="s">
        <v>37</v>
      </c>
      <c r="AG12" s="40">
        <v>2043</v>
      </c>
      <c r="AH12" s="40">
        <v>5487296</v>
      </c>
      <c r="AI12" s="41">
        <v>37.231452431</v>
      </c>
      <c r="AJ12" s="41">
        <v>32.948309825</v>
      </c>
      <c r="AK12" s="42">
        <v>1.005910105</v>
      </c>
      <c r="AL12" s="43" t="s">
        <v>37</v>
      </c>
      <c r="AM12" s="36">
        <v>974</v>
      </c>
      <c r="AN12" s="36">
        <v>5487296</v>
      </c>
      <c r="AO12" s="37">
        <v>17.750090391</v>
      </c>
      <c r="AP12" s="37">
        <v>16.279804249</v>
      </c>
      <c r="AQ12" s="38">
        <v>0.908137454</v>
      </c>
      <c r="AR12" s="39" t="s">
        <v>37</v>
      </c>
      <c r="AS12" s="40">
        <v>3121</v>
      </c>
      <c r="AT12" s="40">
        <v>5487296</v>
      </c>
      <c r="AU12" s="41">
        <v>56.876829681</v>
      </c>
      <c r="AV12" s="41">
        <v>53.527026799</v>
      </c>
      <c r="AW12" s="42">
        <v>1.365848987</v>
      </c>
      <c r="AX12" s="43" t="s">
        <v>37</v>
      </c>
      <c r="AY12" s="36">
        <v>646</v>
      </c>
      <c r="AZ12" s="36">
        <v>5487296</v>
      </c>
      <c r="BA12" s="37">
        <v>11.77264722</v>
      </c>
      <c r="BB12" s="37">
        <v>10.570600058</v>
      </c>
      <c r="BC12" s="38">
        <v>0.967720557</v>
      </c>
      <c r="BD12" s="39" t="s">
        <v>37</v>
      </c>
      <c r="BE12" s="40">
        <v>551</v>
      </c>
      <c r="BF12" s="40">
        <v>5487296</v>
      </c>
      <c r="BG12" s="41">
        <v>10.04137557</v>
      </c>
      <c r="BH12" s="41">
        <v>8.775458108</v>
      </c>
      <c r="BI12" s="42">
        <v>0.914642126</v>
      </c>
      <c r="BJ12" s="43" t="s">
        <v>37</v>
      </c>
      <c r="BK12" s="36">
        <v>773</v>
      </c>
      <c r="BL12" s="36">
        <v>5487296</v>
      </c>
      <c r="BM12" s="37">
        <v>14.087084057</v>
      </c>
      <c r="BN12" s="37">
        <v>13.644330443</v>
      </c>
      <c r="BO12" s="38">
        <v>1.018896678</v>
      </c>
      <c r="BP12" s="39" t="s">
        <v>37</v>
      </c>
      <c r="BQ12" s="40">
        <v>1018</v>
      </c>
      <c r="BR12" s="40">
        <v>5487296</v>
      </c>
      <c r="BS12" s="41">
        <v>18.551942523</v>
      </c>
      <c r="BT12" s="41">
        <v>16.509963206</v>
      </c>
      <c r="BU12" s="42">
        <v>0.950000127</v>
      </c>
    </row>
    <row r="13" spans="1:73" ht="15" customHeight="1">
      <c r="A13" s="35" t="s">
        <v>69</v>
      </c>
      <c r="B13" s="35" t="s">
        <v>70</v>
      </c>
      <c r="C13" s="36">
        <v>15035</v>
      </c>
      <c r="D13" s="36">
        <v>3112670</v>
      </c>
      <c r="E13" s="37">
        <v>483.025826702</v>
      </c>
      <c r="F13" s="37">
        <v>394.323554658</v>
      </c>
      <c r="G13" s="38">
        <v>0.965745783</v>
      </c>
      <c r="H13" s="39" t="s">
        <v>37</v>
      </c>
      <c r="I13" s="40">
        <v>4311</v>
      </c>
      <c r="J13" s="40">
        <v>3112670</v>
      </c>
      <c r="K13" s="41">
        <v>138.498459522</v>
      </c>
      <c r="L13" s="41">
        <v>119.141762488</v>
      </c>
      <c r="M13" s="42">
        <v>1.035051312</v>
      </c>
      <c r="N13" s="43" t="s">
        <v>37</v>
      </c>
      <c r="O13" s="36">
        <v>213</v>
      </c>
      <c r="P13" s="36">
        <v>3112670</v>
      </c>
      <c r="Q13" s="37">
        <v>6.84299974</v>
      </c>
      <c r="R13" s="37">
        <v>6.528421608</v>
      </c>
      <c r="S13" s="38">
        <v>0.939852012</v>
      </c>
      <c r="T13" s="39" t="s">
        <v>37</v>
      </c>
      <c r="U13" s="40">
        <v>2055</v>
      </c>
      <c r="V13" s="40">
        <v>3112670</v>
      </c>
      <c r="W13" s="41">
        <v>66.020490447</v>
      </c>
      <c r="X13" s="41">
        <v>50.678683023</v>
      </c>
      <c r="Y13" s="42">
        <v>0.964141009</v>
      </c>
      <c r="Z13" s="43" t="s">
        <v>37</v>
      </c>
      <c r="AA13" s="36">
        <v>383</v>
      </c>
      <c r="AB13" s="36">
        <v>3112670</v>
      </c>
      <c r="AC13" s="37">
        <v>12.304548828</v>
      </c>
      <c r="AD13" s="37">
        <v>10.190846806</v>
      </c>
      <c r="AE13" s="38">
        <v>0.982617212</v>
      </c>
      <c r="AF13" s="39" t="s">
        <v>37</v>
      </c>
      <c r="AG13" s="40">
        <v>1236</v>
      </c>
      <c r="AH13" s="40">
        <v>3112670</v>
      </c>
      <c r="AI13" s="41">
        <v>39.708674546</v>
      </c>
      <c r="AJ13" s="41">
        <v>30.718349005</v>
      </c>
      <c r="AK13" s="42">
        <v>0.937829523</v>
      </c>
      <c r="AL13" s="43" t="s">
        <v>37</v>
      </c>
      <c r="AM13" s="36">
        <v>809</v>
      </c>
      <c r="AN13" s="36">
        <v>3112670</v>
      </c>
      <c r="AO13" s="37">
        <v>25.990548307</v>
      </c>
      <c r="AP13" s="37">
        <v>21.578930854</v>
      </c>
      <c r="AQ13" s="38">
        <v>1.203739002</v>
      </c>
      <c r="AR13" s="39" t="s">
        <v>37</v>
      </c>
      <c r="AS13" s="40">
        <v>1070</v>
      </c>
      <c r="AT13" s="40">
        <v>3112670</v>
      </c>
      <c r="AU13" s="41">
        <v>34.375632496</v>
      </c>
      <c r="AV13" s="41">
        <v>29.520498739</v>
      </c>
      <c r="AW13" s="42">
        <v>0.75327448</v>
      </c>
      <c r="AX13" s="43" t="s">
        <v>37</v>
      </c>
      <c r="AY13" s="36">
        <v>384</v>
      </c>
      <c r="AZ13" s="36">
        <v>3112670</v>
      </c>
      <c r="BA13" s="37">
        <v>12.336675587</v>
      </c>
      <c r="BB13" s="37">
        <v>10.333116598</v>
      </c>
      <c r="BC13" s="38">
        <v>0.945979348</v>
      </c>
      <c r="BD13" s="39" t="s">
        <v>37</v>
      </c>
      <c r="BE13" s="40">
        <v>384</v>
      </c>
      <c r="BF13" s="40">
        <v>3112670</v>
      </c>
      <c r="BG13" s="41">
        <v>12.336675587</v>
      </c>
      <c r="BH13" s="41">
        <v>9.13801556</v>
      </c>
      <c r="BI13" s="42">
        <v>0.952430503</v>
      </c>
      <c r="BJ13" s="43" t="s">
        <v>37</v>
      </c>
      <c r="BK13" s="36">
        <v>253</v>
      </c>
      <c r="BL13" s="36">
        <v>3112670</v>
      </c>
      <c r="BM13" s="37">
        <v>8.128070113</v>
      </c>
      <c r="BN13" s="37">
        <v>7.827841001</v>
      </c>
      <c r="BO13" s="38">
        <v>0.584547643</v>
      </c>
      <c r="BP13" s="39" t="s">
        <v>37</v>
      </c>
      <c r="BQ13" s="40">
        <v>714</v>
      </c>
      <c r="BR13" s="40">
        <v>3112670</v>
      </c>
      <c r="BS13" s="41">
        <v>22.93850617</v>
      </c>
      <c r="BT13" s="41">
        <v>18.895121264</v>
      </c>
      <c r="BU13" s="42">
        <v>1.087244555</v>
      </c>
    </row>
    <row r="14" spans="1:73" ht="15" customHeight="1">
      <c r="A14" s="35" t="s">
        <v>71</v>
      </c>
      <c r="B14" s="35" t="s">
        <v>72</v>
      </c>
      <c r="C14" s="36">
        <v>4623</v>
      </c>
      <c r="D14" s="36">
        <v>907520</v>
      </c>
      <c r="E14" s="37">
        <v>509.410260931</v>
      </c>
      <c r="F14" s="37">
        <v>390.909291963</v>
      </c>
      <c r="G14" s="38">
        <v>0.957383844</v>
      </c>
      <c r="H14" s="39" t="s">
        <v>37</v>
      </c>
      <c r="I14" s="40">
        <v>1214</v>
      </c>
      <c r="J14" s="40">
        <v>907520</v>
      </c>
      <c r="K14" s="41">
        <v>133.771156559</v>
      </c>
      <c r="L14" s="41">
        <v>106.301005072</v>
      </c>
      <c r="M14" s="42">
        <v>0.92349645</v>
      </c>
      <c r="N14" s="43" t="s">
        <v>37</v>
      </c>
      <c r="O14" s="36">
        <v>54</v>
      </c>
      <c r="P14" s="36">
        <v>907520</v>
      </c>
      <c r="Q14" s="37">
        <v>5.950282087</v>
      </c>
      <c r="R14" s="37">
        <v>5.768200461</v>
      </c>
      <c r="S14" s="38">
        <v>0.830408196</v>
      </c>
      <c r="T14" s="39" t="s">
        <v>37</v>
      </c>
      <c r="U14" s="40">
        <v>680</v>
      </c>
      <c r="V14" s="40">
        <v>907520</v>
      </c>
      <c r="W14" s="41">
        <v>74.929478138</v>
      </c>
      <c r="X14" s="41">
        <v>53.962124177</v>
      </c>
      <c r="Y14" s="42">
        <v>1.026607121</v>
      </c>
      <c r="Z14" s="43" t="s">
        <v>37</v>
      </c>
      <c r="AA14" s="36">
        <v>176</v>
      </c>
      <c r="AB14" s="36">
        <v>907520</v>
      </c>
      <c r="AC14" s="37">
        <v>19.393511989</v>
      </c>
      <c r="AD14" s="37">
        <v>14.438588326</v>
      </c>
      <c r="AE14" s="38">
        <v>1.39219102</v>
      </c>
      <c r="AF14" s="39" t="s">
        <v>37</v>
      </c>
      <c r="AG14" s="40">
        <v>376</v>
      </c>
      <c r="AH14" s="40">
        <v>907520</v>
      </c>
      <c r="AI14" s="41">
        <v>41.431593794</v>
      </c>
      <c r="AJ14" s="41">
        <v>30.509647025</v>
      </c>
      <c r="AK14" s="42">
        <v>0.931457863</v>
      </c>
      <c r="AL14" s="43" t="s">
        <v>37</v>
      </c>
      <c r="AM14" s="36">
        <v>196</v>
      </c>
      <c r="AN14" s="36">
        <v>907520</v>
      </c>
      <c r="AO14" s="37">
        <v>21.597320169</v>
      </c>
      <c r="AP14" s="37">
        <v>17.508745755</v>
      </c>
      <c r="AQ14" s="38">
        <v>0.976691584</v>
      </c>
      <c r="AR14" s="39" t="s">
        <v>37</v>
      </c>
      <c r="AS14" s="40">
        <v>399</v>
      </c>
      <c r="AT14" s="40">
        <v>907520</v>
      </c>
      <c r="AU14" s="41">
        <v>43.965973202</v>
      </c>
      <c r="AV14" s="41">
        <v>37.194738143</v>
      </c>
      <c r="AW14" s="42">
        <v>0.949098025</v>
      </c>
      <c r="AX14" s="43" t="s">
        <v>37</v>
      </c>
      <c r="AY14" s="36">
        <v>104</v>
      </c>
      <c r="AZ14" s="36">
        <v>907520</v>
      </c>
      <c r="BA14" s="37">
        <v>11.459802539</v>
      </c>
      <c r="BB14" s="37">
        <v>8.870437275</v>
      </c>
      <c r="BC14" s="38">
        <v>0.81207353</v>
      </c>
      <c r="BD14" s="39" t="s">
        <v>37</v>
      </c>
      <c r="BE14" s="40">
        <v>113</v>
      </c>
      <c r="BF14" s="40">
        <v>907520</v>
      </c>
      <c r="BG14" s="41">
        <v>12.45151622</v>
      </c>
      <c r="BH14" s="41">
        <v>8.735847956</v>
      </c>
      <c r="BI14" s="42">
        <v>0.910513668</v>
      </c>
      <c r="BJ14" s="43" t="s">
        <v>37</v>
      </c>
      <c r="BK14" s="36">
        <v>86</v>
      </c>
      <c r="BL14" s="36">
        <v>907520</v>
      </c>
      <c r="BM14" s="37">
        <v>9.476375176</v>
      </c>
      <c r="BN14" s="37">
        <v>8.866099019</v>
      </c>
      <c r="BO14" s="38">
        <v>0.66208004</v>
      </c>
      <c r="BP14" s="39" t="s">
        <v>37</v>
      </c>
      <c r="BQ14" s="40">
        <v>241</v>
      </c>
      <c r="BR14" s="40">
        <v>907520</v>
      </c>
      <c r="BS14" s="41">
        <v>26.555888575</v>
      </c>
      <c r="BT14" s="41">
        <v>19.541547462</v>
      </c>
      <c r="BU14" s="42">
        <v>1.124440577</v>
      </c>
    </row>
    <row r="15" spans="1:73" ht="15" customHeight="1">
      <c r="A15" s="35" t="s">
        <v>73</v>
      </c>
      <c r="B15" s="35" t="s">
        <v>74</v>
      </c>
      <c r="C15" s="36">
        <v>17972</v>
      </c>
      <c r="D15" s="36">
        <v>4210366</v>
      </c>
      <c r="E15" s="37">
        <v>426.851252361</v>
      </c>
      <c r="F15" s="37">
        <v>397.833130864</v>
      </c>
      <c r="G15" s="38">
        <v>0.974341157</v>
      </c>
      <c r="H15" s="39" t="s">
        <v>37</v>
      </c>
      <c r="I15" s="40">
        <v>5213</v>
      </c>
      <c r="J15" s="40">
        <v>4210366</v>
      </c>
      <c r="K15" s="41">
        <v>123.813464198</v>
      </c>
      <c r="L15" s="41">
        <v>116.5156269</v>
      </c>
      <c r="M15" s="42">
        <v>1.012236599</v>
      </c>
      <c r="N15" s="43" t="s">
        <v>37</v>
      </c>
      <c r="O15" s="36">
        <v>328</v>
      </c>
      <c r="P15" s="36">
        <v>4210366</v>
      </c>
      <c r="Q15" s="37">
        <v>7.790296616</v>
      </c>
      <c r="R15" s="37">
        <v>7.588205475</v>
      </c>
      <c r="S15" s="38">
        <v>1.092421815</v>
      </c>
      <c r="T15" s="39" t="s">
        <v>37</v>
      </c>
      <c r="U15" s="40">
        <v>2152</v>
      </c>
      <c r="V15" s="40">
        <v>4210366</v>
      </c>
      <c r="W15" s="41">
        <v>51.111946087</v>
      </c>
      <c r="X15" s="41">
        <v>46.954486131</v>
      </c>
      <c r="Y15" s="42">
        <v>0.893289702</v>
      </c>
      <c r="Z15" s="43" t="s">
        <v>37</v>
      </c>
      <c r="AA15" s="36">
        <v>460</v>
      </c>
      <c r="AB15" s="36">
        <v>4210366</v>
      </c>
      <c r="AC15" s="37">
        <v>10.925415985</v>
      </c>
      <c r="AD15" s="37">
        <v>10.262742226</v>
      </c>
      <c r="AE15" s="38">
        <v>0.98954948</v>
      </c>
      <c r="AF15" s="39" t="s">
        <v>37</v>
      </c>
      <c r="AG15" s="40">
        <v>1561</v>
      </c>
      <c r="AH15" s="40">
        <v>4210366</v>
      </c>
      <c r="AI15" s="41">
        <v>37.075161637</v>
      </c>
      <c r="AJ15" s="41">
        <v>34.404255</v>
      </c>
      <c r="AK15" s="42">
        <v>1.050360032</v>
      </c>
      <c r="AL15" s="43" t="s">
        <v>37</v>
      </c>
      <c r="AM15" s="36">
        <v>770</v>
      </c>
      <c r="AN15" s="36">
        <v>4210366</v>
      </c>
      <c r="AO15" s="37">
        <v>18.288196323</v>
      </c>
      <c r="AP15" s="37">
        <v>17.116120356</v>
      </c>
      <c r="AQ15" s="38">
        <v>0.954789734</v>
      </c>
      <c r="AR15" s="39" t="s">
        <v>37</v>
      </c>
      <c r="AS15" s="40">
        <v>1578</v>
      </c>
      <c r="AT15" s="40">
        <v>4210366</v>
      </c>
      <c r="AU15" s="41">
        <v>37.47892701</v>
      </c>
      <c r="AV15" s="41">
        <v>35.537016423</v>
      </c>
      <c r="AW15" s="42">
        <v>0.906797944</v>
      </c>
      <c r="AX15" s="43" t="s">
        <v>37</v>
      </c>
      <c r="AY15" s="36">
        <v>500</v>
      </c>
      <c r="AZ15" s="36">
        <v>4210366</v>
      </c>
      <c r="BA15" s="37">
        <v>11.875452158</v>
      </c>
      <c r="BB15" s="37">
        <v>11.051445336</v>
      </c>
      <c r="BC15" s="38">
        <v>1.011741129</v>
      </c>
      <c r="BD15" s="39" t="s">
        <v>37</v>
      </c>
      <c r="BE15" s="40">
        <v>468</v>
      </c>
      <c r="BF15" s="40">
        <v>4210366</v>
      </c>
      <c r="BG15" s="41">
        <v>11.11542322</v>
      </c>
      <c r="BH15" s="41">
        <v>10.009091197</v>
      </c>
      <c r="BI15" s="42">
        <v>1.043220347</v>
      </c>
      <c r="BJ15" s="43" t="s">
        <v>37</v>
      </c>
      <c r="BK15" s="36">
        <v>620</v>
      </c>
      <c r="BL15" s="36">
        <v>4210366</v>
      </c>
      <c r="BM15" s="37">
        <v>14.725560676</v>
      </c>
      <c r="BN15" s="37">
        <v>14.340218439</v>
      </c>
      <c r="BO15" s="38">
        <v>1.070862436</v>
      </c>
      <c r="BP15" s="39" t="s">
        <v>37</v>
      </c>
      <c r="BQ15" s="40">
        <v>644</v>
      </c>
      <c r="BR15" s="40">
        <v>4210366</v>
      </c>
      <c r="BS15" s="41">
        <v>15.295582379</v>
      </c>
      <c r="BT15" s="41">
        <v>14.141758589</v>
      </c>
      <c r="BU15" s="42">
        <v>0.813731217</v>
      </c>
    </row>
    <row r="16" spans="1:73" ht="15" customHeight="1">
      <c r="A16" s="35" t="s">
        <v>75</v>
      </c>
      <c r="B16" s="35" t="s">
        <v>76</v>
      </c>
      <c r="C16" s="36">
        <v>4615</v>
      </c>
      <c r="D16" s="36">
        <v>1174483</v>
      </c>
      <c r="E16" s="37">
        <v>392.938850541</v>
      </c>
      <c r="F16" s="37">
        <v>397.96647109</v>
      </c>
      <c r="G16" s="38">
        <v>0.974667724</v>
      </c>
      <c r="H16" s="39" t="s">
        <v>37</v>
      </c>
      <c r="I16" s="40">
        <v>1296</v>
      </c>
      <c r="J16" s="40">
        <v>1174483</v>
      </c>
      <c r="K16" s="41">
        <v>110.346424767</v>
      </c>
      <c r="L16" s="41">
        <v>108.425964324</v>
      </c>
      <c r="M16" s="42">
        <v>0.941957163</v>
      </c>
      <c r="N16" s="43" t="s">
        <v>37</v>
      </c>
      <c r="O16" s="36">
        <v>100</v>
      </c>
      <c r="P16" s="36">
        <v>1174483</v>
      </c>
      <c r="Q16" s="37">
        <v>8.514384627</v>
      </c>
      <c r="R16" s="37">
        <v>8.601886234</v>
      </c>
      <c r="S16" s="38">
        <v>1.23835447</v>
      </c>
      <c r="T16" s="39" t="s">
        <v>37</v>
      </c>
      <c r="U16" s="40">
        <v>595</v>
      </c>
      <c r="V16" s="40">
        <v>1174483</v>
      </c>
      <c r="W16" s="41">
        <v>50.660588531</v>
      </c>
      <c r="X16" s="41">
        <v>51.938227299</v>
      </c>
      <c r="Y16" s="42">
        <v>0.988103319</v>
      </c>
      <c r="Z16" s="43" t="s">
        <v>37</v>
      </c>
      <c r="AA16" s="36">
        <v>125</v>
      </c>
      <c r="AB16" s="36">
        <v>1174483</v>
      </c>
      <c r="AC16" s="37">
        <v>10.642980784</v>
      </c>
      <c r="AD16" s="37">
        <v>11.144974543</v>
      </c>
      <c r="AE16" s="38">
        <v>1.074615685</v>
      </c>
      <c r="AF16" s="39" t="s">
        <v>37</v>
      </c>
      <c r="AG16" s="40">
        <v>357</v>
      </c>
      <c r="AH16" s="40">
        <v>1174483</v>
      </c>
      <c r="AI16" s="41">
        <v>30.396353119</v>
      </c>
      <c r="AJ16" s="41">
        <v>31.406859315</v>
      </c>
      <c r="AK16" s="42">
        <v>0.958849705</v>
      </c>
      <c r="AL16" s="43" t="s">
        <v>37</v>
      </c>
      <c r="AM16" s="36">
        <v>184</v>
      </c>
      <c r="AN16" s="36">
        <v>1174483</v>
      </c>
      <c r="AO16" s="37">
        <v>15.666467714</v>
      </c>
      <c r="AP16" s="37">
        <v>16.196613116</v>
      </c>
      <c r="AQ16" s="38">
        <v>0.903496797</v>
      </c>
      <c r="AR16" s="39" t="s">
        <v>37</v>
      </c>
      <c r="AS16" s="40">
        <v>500</v>
      </c>
      <c r="AT16" s="40">
        <v>1174483</v>
      </c>
      <c r="AU16" s="41">
        <v>42.571923136</v>
      </c>
      <c r="AV16" s="41">
        <v>43.007294844</v>
      </c>
      <c r="AW16" s="42">
        <v>1.097417017</v>
      </c>
      <c r="AX16" s="43" t="s">
        <v>37</v>
      </c>
      <c r="AY16" s="36">
        <v>121</v>
      </c>
      <c r="AZ16" s="36">
        <v>1174483</v>
      </c>
      <c r="BA16" s="37">
        <v>10.302405399</v>
      </c>
      <c r="BB16" s="37">
        <v>10.639508177</v>
      </c>
      <c r="BC16" s="38">
        <v>0.974028979</v>
      </c>
      <c r="BD16" s="39" t="s">
        <v>37</v>
      </c>
      <c r="BE16" s="40">
        <v>123</v>
      </c>
      <c r="BF16" s="40">
        <v>1174483</v>
      </c>
      <c r="BG16" s="41">
        <v>10.472693091</v>
      </c>
      <c r="BH16" s="41">
        <v>10.854658491</v>
      </c>
      <c r="BI16" s="42">
        <v>1.131351526</v>
      </c>
      <c r="BJ16" s="43" t="s">
        <v>37</v>
      </c>
      <c r="BK16" s="36">
        <v>124</v>
      </c>
      <c r="BL16" s="36">
        <v>1174483</v>
      </c>
      <c r="BM16" s="37">
        <v>10.557836938</v>
      </c>
      <c r="BN16" s="37">
        <v>10.475468303</v>
      </c>
      <c r="BO16" s="38">
        <v>0.782260434</v>
      </c>
      <c r="BP16" s="39" t="s">
        <v>37</v>
      </c>
      <c r="BQ16" s="40">
        <v>199</v>
      </c>
      <c r="BR16" s="40">
        <v>1174483</v>
      </c>
      <c r="BS16" s="41">
        <v>16.943625408</v>
      </c>
      <c r="BT16" s="41">
        <v>17.22255529</v>
      </c>
      <c r="BU16" s="42">
        <v>0.991003402</v>
      </c>
    </row>
    <row r="17" spans="1:73" ht="15" customHeight="1">
      <c r="A17" s="35" t="s">
        <v>77</v>
      </c>
      <c r="B17" s="35" t="s">
        <v>78</v>
      </c>
      <c r="C17" s="36">
        <v>2741</v>
      </c>
      <c r="D17" s="36">
        <v>535005</v>
      </c>
      <c r="E17" s="37">
        <v>512.331660452</v>
      </c>
      <c r="F17" s="37">
        <v>424.207282122</v>
      </c>
      <c r="G17" s="38">
        <v>1.038934624</v>
      </c>
      <c r="H17" s="39" t="s">
        <v>37</v>
      </c>
      <c r="I17" s="40">
        <v>689</v>
      </c>
      <c r="J17" s="40">
        <v>535005</v>
      </c>
      <c r="K17" s="41">
        <v>128.783843142</v>
      </c>
      <c r="L17" s="41">
        <v>111.603429454</v>
      </c>
      <c r="M17" s="42">
        <v>0.969561585</v>
      </c>
      <c r="N17" s="43" t="s">
        <v>37</v>
      </c>
      <c r="O17" s="36">
        <v>37</v>
      </c>
      <c r="P17" s="36">
        <v>535005</v>
      </c>
      <c r="Q17" s="37">
        <v>6.915823217</v>
      </c>
      <c r="R17" s="37">
        <v>6.772714838</v>
      </c>
      <c r="S17" s="38">
        <v>0.97502123</v>
      </c>
      <c r="T17" s="39" t="s">
        <v>37</v>
      </c>
      <c r="U17" s="40">
        <v>431</v>
      </c>
      <c r="V17" s="40">
        <v>535005</v>
      </c>
      <c r="W17" s="41">
        <v>80.559994766</v>
      </c>
      <c r="X17" s="41">
        <v>64.133304876</v>
      </c>
      <c r="Y17" s="42">
        <v>1.220109632</v>
      </c>
      <c r="Z17" s="43" t="s">
        <v>37</v>
      </c>
      <c r="AA17" s="36">
        <v>73</v>
      </c>
      <c r="AB17" s="36">
        <v>535005</v>
      </c>
      <c r="AC17" s="37">
        <v>13.644732292</v>
      </c>
      <c r="AD17" s="37">
        <v>11.037547551</v>
      </c>
      <c r="AE17" s="38">
        <v>1.064257408</v>
      </c>
      <c r="AF17" s="39" t="s">
        <v>37</v>
      </c>
      <c r="AG17" s="40">
        <v>247</v>
      </c>
      <c r="AH17" s="40">
        <v>535005</v>
      </c>
      <c r="AI17" s="41">
        <v>46.167792824</v>
      </c>
      <c r="AJ17" s="41">
        <v>37.657394196</v>
      </c>
      <c r="AK17" s="42">
        <v>1.149678194</v>
      </c>
      <c r="AL17" s="43" t="s">
        <v>37</v>
      </c>
      <c r="AM17" s="36">
        <v>117</v>
      </c>
      <c r="AN17" s="36">
        <v>535005</v>
      </c>
      <c r="AO17" s="37">
        <v>21.868954496</v>
      </c>
      <c r="AP17" s="37">
        <v>18.442911897</v>
      </c>
      <c r="AQ17" s="38">
        <v>1.028802238</v>
      </c>
      <c r="AR17" s="39" t="s">
        <v>37</v>
      </c>
      <c r="AS17" s="40">
        <v>252</v>
      </c>
      <c r="AT17" s="40">
        <v>535005</v>
      </c>
      <c r="AU17" s="41">
        <v>47.102363529</v>
      </c>
      <c r="AV17" s="41">
        <v>41.18956117</v>
      </c>
      <c r="AW17" s="42">
        <v>1.051033912</v>
      </c>
      <c r="AX17" s="43" t="s">
        <v>37</v>
      </c>
      <c r="AY17" s="36">
        <v>74</v>
      </c>
      <c r="AZ17" s="36">
        <v>535005</v>
      </c>
      <c r="BA17" s="37">
        <v>13.831646433</v>
      </c>
      <c r="BB17" s="37">
        <v>11.359761145</v>
      </c>
      <c r="BC17" s="38">
        <v>1.03996692</v>
      </c>
      <c r="BD17" s="39" t="s">
        <v>37</v>
      </c>
      <c r="BE17" s="40">
        <v>71</v>
      </c>
      <c r="BF17" s="40">
        <v>535005</v>
      </c>
      <c r="BG17" s="41">
        <v>13.27090401</v>
      </c>
      <c r="BH17" s="41">
        <v>9.918658049</v>
      </c>
      <c r="BI17" s="42">
        <v>1.033794746</v>
      </c>
      <c r="BJ17" s="43" t="s">
        <v>37</v>
      </c>
      <c r="BK17" s="36">
        <v>50</v>
      </c>
      <c r="BL17" s="36">
        <v>535005</v>
      </c>
      <c r="BM17" s="37">
        <v>9.345707049</v>
      </c>
      <c r="BN17" s="37">
        <v>8.89975704</v>
      </c>
      <c r="BO17" s="38">
        <v>0.664593468</v>
      </c>
      <c r="BP17" s="39" t="s">
        <v>37</v>
      </c>
      <c r="BQ17" s="40">
        <v>94</v>
      </c>
      <c r="BR17" s="40">
        <v>535005</v>
      </c>
      <c r="BS17" s="41">
        <v>17.569929253</v>
      </c>
      <c r="BT17" s="41">
        <v>14.34334106</v>
      </c>
      <c r="BU17" s="42">
        <v>0.825330478</v>
      </c>
    </row>
    <row r="18" spans="1:73" ht="15" customHeight="1">
      <c r="A18" s="35" t="s">
        <v>79</v>
      </c>
      <c r="B18" s="35" t="s">
        <v>80</v>
      </c>
      <c r="C18" s="36">
        <v>3640</v>
      </c>
      <c r="D18" s="36">
        <v>724314</v>
      </c>
      <c r="E18" s="37">
        <v>502.544476567</v>
      </c>
      <c r="F18" s="37">
        <v>406.9493266</v>
      </c>
      <c r="G18" s="38">
        <v>0.996667816</v>
      </c>
      <c r="H18" s="39" t="s">
        <v>37</v>
      </c>
      <c r="I18" s="40">
        <v>865</v>
      </c>
      <c r="J18" s="40">
        <v>724314</v>
      </c>
      <c r="K18" s="41">
        <v>119.423344019</v>
      </c>
      <c r="L18" s="41">
        <v>99.335012801</v>
      </c>
      <c r="M18" s="42">
        <v>0.862978968</v>
      </c>
      <c r="N18" s="43" t="s">
        <v>37</v>
      </c>
      <c r="O18" s="36">
        <v>49</v>
      </c>
      <c r="P18" s="36">
        <v>724314</v>
      </c>
      <c r="Q18" s="37">
        <v>6.7650218</v>
      </c>
      <c r="R18" s="37">
        <v>6.550440431</v>
      </c>
      <c r="S18" s="38">
        <v>0.943021911</v>
      </c>
      <c r="T18" s="39" t="s">
        <v>37</v>
      </c>
      <c r="U18" s="40">
        <v>610</v>
      </c>
      <c r="V18" s="40">
        <v>724314</v>
      </c>
      <c r="W18" s="41">
        <v>84.217618326</v>
      </c>
      <c r="X18" s="41">
        <v>65.551722965</v>
      </c>
      <c r="Y18" s="42">
        <v>1.24709445</v>
      </c>
      <c r="Z18" s="43" t="s">
        <v>37</v>
      </c>
      <c r="AA18" s="36">
        <v>62</v>
      </c>
      <c r="AB18" s="36">
        <v>724314</v>
      </c>
      <c r="AC18" s="37">
        <v>8.559823502</v>
      </c>
      <c r="AD18" s="37">
        <v>7.27792017</v>
      </c>
      <c r="AE18" s="38">
        <v>0.70174832</v>
      </c>
      <c r="AF18" s="39" t="s">
        <v>37</v>
      </c>
      <c r="AG18" s="40">
        <v>347</v>
      </c>
      <c r="AH18" s="40">
        <v>724314</v>
      </c>
      <c r="AI18" s="41">
        <v>47.907399277</v>
      </c>
      <c r="AJ18" s="41">
        <v>37.451892023</v>
      </c>
      <c r="AK18" s="42">
        <v>1.143404224</v>
      </c>
      <c r="AL18" s="43" t="s">
        <v>37</v>
      </c>
      <c r="AM18" s="36">
        <v>137</v>
      </c>
      <c r="AN18" s="36">
        <v>724314</v>
      </c>
      <c r="AO18" s="37">
        <v>18.914448706</v>
      </c>
      <c r="AP18" s="37">
        <v>15.892365031</v>
      </c>
      <c r="AQ18" s="38">
        <v>0.886524905</v>
      </c>
      <c r="AR18" s="39" t="s">
        <v>37</v>
      </c>
      <c r="AS18" s="40">
        <v>335</v>
      </c>
      <c r="AT18" s="40">
        <v>724314</v>
      </c>
      <c r="AU18" s="41">
        <v>46.250659244</v>
      </c>
      <c r="AV18" s="41">
        <v>40.978862189</v>
      </c>
      <c r="AW18" s="42">
        <v>1.045657507</v>
      </c>
      <c r="AX18" s="43" t="s">
        <v>37</v>
      </c>
      <c r="AY18" s="36">
        <v>102</v>
      </c>
      <c r="AZ18" s="36">
        <v>724314</v>
      </c>
      <c r="BA18" s="37">
        <v>14.082290277</v>
      </c>
      <c r="BB18" s="37">
        <v>11.172066647</v>
      </c>
      <c r="BC18" s="38">
        <v>1.022783806</v>
      </c>
      <c r="BD18" s="39" t="s">
        <v>37</v>
      </c>
      <c r="BE18" s="40">
        <v>106</v>
      </c>
      <c r="BF18" s="40">
        <v>724314</v>
      </c>
      <c r="BG18" s="41">
        <v>14.634536955</v>
      </c>
      <c r="BH18" s="41">
        <v>10.914868756</v>
      </c>
      <c r="BI18" s="42">
        <v>1.137627078</v>
      </c>
      <c r="BJ18" s="43" t="s">
        <v>37</v>
      </c>
      <c r="BK18" s="36">
        <v>78</v>
      </c>
      <c r="BL18" s="36">
        <v>724314</v>
      </c>
      <c r="BM18" s="37">
        <v>10.768810212</v>
      </c>
      <c r="BN18" s="37">
        <v>9.886532561</v>
      </c>
      <c r="BO18" s="38">
        <v>0.738281386</v>
      </c>
      <c r="BP18" s="39" t="s">
        <v>37</v>
      </c>
      <c r="BQ18" s="40">
        <v>150</v>
      </c>
      <c r="BR18" s="40">
        <v>724314</v>
      </c>
      <c r="BS18" s="41">
        <v>20.709250408</v>
      </c>
      <c r="BT18" s="41">
        <v>16.221172942</v>
      </c>
      <c r="BU18" s="42">
        <v>0.93338284</v>
      </c>
    </row>
    <row r="19" spans="1:73" ht="15" customHeight="1">
      <c r="A19" s="35" t="s">
        <v>81</v>
      </c>
      <c r="B19" s="35" t="s">
        <v>82</v>
      </c>
      <c r="C19" s="36">
        <v>727</v>
      </c>
      <c r="D19" s="36">
        <v>287236</v>
      </c>
      <c r="E19" s="37">
        <v>253.101978861</v>
      </c>
      <c r="F19" s="37">
        <v>354.980021717</v>
      </c>
      <c r="G19" s="38">
        <v>0.869388742</v>
      </c>
      <c r="H19" s="39" t="s">
        <v>37</v>
      </c>
      <c r="I19" s="40">
        <v>232</v>
      </c>
      <c r="J19" s="40">
        <v>287236</v>
      </c>
      <c r="K19" s="41">
        <v>80.769819939</v>
      </c>
      <c r="L19" s="41">
        <v>94.750543755</v>
      </c>
      <c r="M19" s="42">
        <v>0.823151115</v>
      </c>
      <c r="N19" s="43" t="s">
        <v>37</v>
      </c>
      <c r="O19" s="36">
        <v>30</v>
      </c>
      <c r="P19" s="36">
        <v>287236</v>
      </c>
      <c r="Q19" s="37">
        <v>10.444373268</v>
      </c>
      <c r="R19" s="37">
        <v>10.357323181</v>
      </c>
      <c r="S19" s="38">
        <v>1.491072669</v>
      </c>
      <c r="T19" s="39" t="s">
        <v>37</v>
      </c>
      <c r="U19" s="40">
        <v>82</v>
      </c>
      <c r="V19" s="40">
        <v>287236</v>
      </c>
      <c r="W19" s="41">
        <v>28.547953599</v>
      </c>
      <c r="X19" s="41">
        <v>52.554187678</v>
      </c>
      <c r="Y19" s="42">
        <v>0.999821711</v>
      </c>
      <c r="Z19" s="43" t="s">
        <v>37</v>
      </c>
      <c r="AA19" s="36">
        <v>23</v>
      </c>
      <c r="AB19" s="36">
        <v>287236</v>
      </c>
      <c r="AC19" s="37">
        <v>8.007352839</v>
      </c>
      <c r="AD19" s="37">
        <v>12.844714383</v>
      </c>
      <c r="AE19" s="38">
        <v>1.238507229</v>
      </c>
      <c r="AF19" s="39" t="s">
        <v>37</v>
      </c>
      <c r="AG19" s="40">
        <v>62</v>
      </c>
      <c r="AH19" s="40">
        <v>287236</v>
      </c>
      <c r="AI19" s="41">
        <v>21.585038087</v>
      </c>
      <c r="AJ19" s="41">
        <v>37.691351768</v>
      </c>
      <c r="AK19" s="42">
        <v>1.150714917</v>
      </c>
      <c r="AL19" s="43" t="s">
        <v>37</v>
      </c>
      <c r="AM19" s="36">
        <v>36</v>
      </c>
      <c r="AN19" s="36">
        <v>287236</v>
      </c>
      <c r="AO19" s="37">
        <v>12.533247922</v>
      </c>
      <c r="AP19" s="37">
        <v>18.045549072</v>
      </c>
      <c r="AQ19" s="38">
        <v>1.00663612</v>
      </c>
      <c r="AR19" s="39" t="s">
        <v>37</v>
      </c>
      <c r="AS19" s="40">
        <v>56</v>
      </c>
      <c r="AT19" s="40">
        <v>287236</v>
      </c>
      <c r="AU19" s="41">
        <v>19.496163434</v>
      </c>
      <c r="AV19" s="41">
        <v>24.42893082</v>
      </c>
      <c r="AW19" s="42">
        <v>0.623352957</v>
      </c>
      <c r="AX19" s="43" t="s">
        <v>37</v>
      </c>
      <c r="AY19" s="36" t="s">
        <v>83</v>
      </c>
      <c r="AZ19" s="36" t="s">
        <v>83</v>
      </c>
      <c r="BA19" s="37" t="s">
        <v>83</v>
      </c>
      <c r="BB19" s="37" t="s">
        <v>83</v>
      </c>
      <c r="BC19" s="38" t="s">
        <v>83</v>
      </c>
      <c r="BD19" s="39" t="s">
        <v>37</v>
      </c>
      <c r="BE19" s="40" t="s">
        <v>83</v>
      </c>
      <c r="BF19" s="40" t="s">
        <v>83</v>
      </c>
      <c r="BG19" s="41" t="s">
        <v>83</v>
      </c>
      <c r="BH19" s="41" t="s">
        <v>83</v>
      </c>
      <c r="BI19" s="42" t="s">
        <v>83</v>
      </c>
      <c r="BJ19" s="43" t="s">
        <v>37</v>
      </c>
      <c r="BK19" s="36" t="s">
        <v>83</v>
      </c>
      <c r="BL19" s="36" t="s">
        <v>83</v>
      </c>
      <c r="BM19" s="37" t="s">
        <v>83</v>
      </c>
      <c r="BN19" s="37" t="s">
        <v>83</v>
      </c>
      <c r="BO19" s="38" t="s">
        <v>83</v>
      </c>
      <c r="BP19" s="39" t="s">
        <v>37</v>
      </c>
      <c r="BQ19" s="40">
        <v>29</v>
      </c>
      <c r="BR19" s="40">
        <v>287236</v>
      </c>
      <c r="BS19" s="41">
        <v>10.096227492</v>
      </c>
      <c r="BT19" s="41">
        <v>11.993583037</v>
      </c>
      <c r="BU19" s="42">
        <v>0.690123004</v>
      </c>
    </row>
    <row r="20" spans="1:73" ht="15" customHeight="1">
      <c r="A20" s="35" t="s">
        <v>84</v>
      </c>
      <c r="B20" s="35" t="s">
        <v>85</v>
      </c>
      <c r="C20" s="36">
        <v>543</v>
      </c>
      <c r="D20" s="36">
        <v>238075</v>
      </c>
      <c r="E20" s="37">
        <v>228.079386748</v>
      </c>
      <c r="F20" s="37">
        <v>369.968235485</v>
      </c>
      <c r="G20" s="38">
        <v>0.906096679</v>
      </c>
      <c r="H20" s="39" t="s">
        <v>37</v>
      </c>
      <c r="I20" s="40">
        <v>128</v>
      </c>
      <c r="J20" s="40">
        <v>238075</v>
      </c>
      <c r="K20" s="41">
        <v>53.764569988</v>
      </c>
      <c r="L20" s="41">
        <v>80.251841873</v>
      </c>
      <c r="M20" s="42">
        <v>0.69719276</v>
      </c>
      <c r="N20" s="43" t="s">
        <v>37</v>
      </c>
      <c r="O20" s="36">
        <v>26</v>
      </c>
      <c r="P20" s="36">
        <v>238075</v>
      </c>
      <c r="Q20" s="37">
        <v>10.920928279</v>
      </c>
      <c r="R20" s="37">
        <v>14.954117348</v>
      </c>
      <c r="S20" s="38">
        <v>2.152841547</v>
      </c>
      <c r="T20" s="39" t="s">
        <v>37</v>
      </c>
      <c r="U20" s="40">
        <v>50</v>
      </c>
      <c r="V20" s="40">
        <v>238075</v>
      </c>
      <c r="W20" s="41">
        <v>21.001785152</v>
      </c>
      <c r="X20" s="41">
        <v>38.733663217</v>
      </c>
      <c r="Y20" s="42">
        <v>0.736891942</v>
      </c>
      <c r="Z20" s="43" t="s">
        <v>37</v>
      </c>
      <c r="AA20" s="36" t="s">
        <v>83</v>
      </c>
      <c r="AB20" s="36" t="s">
        <v>83</v>
      </c>
      <c r="AC20" s="37" t="s">
        <v>83</v>
      </c>
      <c r="AD20" s="37" t="s">
        <v>83</v>
      </c>
      <c r="AE20" s="38" t="s">
        <v>83</v>
      </c>
      <c r="AF20" s="39" t="s">
        <v>37</v>
      </c>
      <c r="AG20" s="40">
        <v>51</v>
      </c>
      <c r="AH20" s="40">
        <v>238075</v>
      </c>
      <c r="AI20" s="41">
        <v>21.421820855</v>
      </c>
      <c r="AJ20" s="41">
        <v>42.149542896</v>
      </c>
      <c r="AK20" s="42">
        <v>1.28682325</v>
      </c>
      <c r="AL20" s="43" t="s">
        <v>37</v>
      </c>
      <c r="AM20" s="36" t="s">
        <v>83</v>
      </c>
      <c r="AN20" s="36" t="s">
        <v>83</v>
      </c>
      <c r="AO20" s="36" t="s">
        <v>83</v>
      </c>
      <c r="AP20" s="36" t="s">
        <v>83</v>
      </c>
      <c r="AQ20" s="36" t="s">
        <v>83</v>
      </c>
      <c r="AR20" s="39" t="s">
        <v>37</v>
      </c>
      <c r="AS20" s="40">
        <v>50</v>
      </c>
      <c r="AT20" s="40">
        <v>238075</v>
      </c>
      <c r="AU20" s="41">
        <v>21.001785152</v>
      </c>
      <c r="AV20" s="41">
        <v>28.875913998</v>
      </c>
      <c r="AW20" s="42">
        <v>0.736826613</v>
      </c>
      <c r="AX20" s="43" t="s">
        <v>37</v>
      </c>
      <c r="AY20" s="36" t="s">
        <v>83</v>
      </c>
      <c r="AZ20" s="36" t="s">
        <v>83</v>
      </c>
      <c r="BA20" s="37" t="s">
        <v>83</v>
      </c>
      <c r="BB20" s="37" t="s">
        <v>83</v>
      </c>
      <c r="BC20" s="38" t="s">
        <v>83</v>
      </c>
      <c r="BD20" s="39" t="s">
        <v>37</v>
      </c>
      <c r="BE20" s="40" t="s">
        <v>83</v>
      </c>
      <c r="BF20" s="40" t="s">
        <v>83</v>
      </c>
      <c r="BG20" s="41" t="s">
        <v>83</v>
      </c>
      <c r="BH20" s="41" t="s">
        <v>83</v>
      </c>
      <c r="BI20" s="42" t="s">
        <v>83</v>
      </c>
      <c r="BJ20" s="43" t="s">
        <v>37</v>
      </c>
      <c r="BK20" s="36">
        <v>21</v>
      </c>
      <c r="BL20" s="36">
        <v>238075</v>
      </c>
      <c r="BM20" s="37">
        <v>8.820749764</v>
      </c>
      <c r="BN20" s="37">
        <v>12.642788861</v>
      </c>
      <c r="BO20" s="38">
        <v>0.944106098</v>
      </c>
      <c r="BP20" s="39" t="s">
        <v>37</v>
      </c>
      <c r="BQ20" s="40">
        <v>33</v>
      </c>
      <c r="BR20" s="40">
        <v>238075</v>
      </c>
      <c r="BS20" s="41">
        <v>13.8611782</v>
      </c>
      <c r="BT20" s="41">
        <v>20.050935738</v>
      </c>
      <c r="BU20" s="42">
        <v>1.153751299</v>
      </c>
    </row>
    <row r="21" spans="1:73" ht="15" customHeight="1">
      <c r="A21" s="35" t="s">
        <v>86</v>
      </c>
      <c r="B21" s="35" t="s">
        <v>87</v>
      </c>
      <c r="C21" s="36">
        <v>3296</v>
      </c>
      <c r="D21" s="36">
        <v>878387</v>
      </c>
      <c r="E21" s="37">
        <v>375.233240018</v>
      </c>
      <c r="F21" s="37">
        <v>387.012043525</v>
      </c>
      <c r="G21" s="38">
        <v>0.947839014</v>
      </c>
      <c r="H21" s="39" t="s">
        <v>37</v>
      </c>
      <c r="I21" s="40">
        <v>1142</v>
      </c>
      <c r="J21" s="40">
        <v>878387</v>
      </c>
      <c r="K21" s="41">
        <v>130.011031584</v>
      </c>
      <c r="L21" s="41">
        <v>130.710619895</v>
      </c>
      <c r="M21" s="42">
        <v>1.135556464</v>
      </c>
      <c r="N21" s="43" t="s">
        <v>37</v>
      </c>
      <c r="O21" s="36">
        <v>42</v>
      </c>
      <c r="P21" s="36">
        <v>878387</v>
      </c>
      <c r="Q21" s="37">
        <v>4.781491529</v>
      </c>
      <c r="R21" s="37">
        <v>4.667074464</v>
      </c>
      <c r="S21" s="38">
        <v>0.67188665</v>
      </c>
      <c r="T21" s="39" t="s">
        <v>37</v>
      </c>
      <c r="U21" s="40">
        <v>450</v>
      </c>
      <c r="V21" s="40">
        <v>878387</v>
      </c>
      <c r="W21" s="41">
        <v>51.230266386</v>
      </c>
      <c r="X21" s="41">
        <v>55.204943066</v>
      </c>
      <c r="Y21" s="42">
        <v>1.050251237</v>
      </c>
      <c r="Z21" s="43" t="s">
        <v>37</v>
      </c>
      <c r="AA21" s="36">
        <v>85</v>
      </c>
      <c r="AB21" s="36">
        <v>878387</v>
      </c>
      <c r="AC21" s="37">
        <v>9.676828095</v>
      </c>
      <c r="AD21" s="37">
        <v>10.133815583</v>
      </c>
      <c r="AE21" s="38">
        <v>0.977118174</v>
      </c>
      <c r="AF21" s="39" t="s">
        <v>37</v>
      </c>
      <c r="AG21" s="40">
        <v>241</v>
      </c>
      <c r="AH21" s="40">
        <v>878387</v>
      </c>
      <c r="AI21" s="41">
        <v>27.436653776</v>
      </c>
      <c r="AJ21" s="41">
        <v>29.807607754</v>
      </c>
      <c r="AK21" s="42">
        <v>0.910024642</v>
      </c>
      <c r="AL21" s="43" t="s">
        <v>37</v>
      </c>
      <c r="AM21" s="36">
        <v>154</v>
      </c>
      <c r="AN21" s="36">
        <v>878387</v>
      </c>
      <c r="AO21" s="37">
        <v>17.532135608</v>
      </c>
      <c r="AP21" s="37">
        <v>18.390391728</v>
      </c>
      <c r="AQ21" s="38">
        <v>1.025872502</v>
      </c>
      <c r="AR21" s="39" t="s">
        <v>37</v>
      </c>
      <c r="AS21" s="40">
        <v>250</v>
      </c>
      <c r="AT21" s="40">
        <v>878387</v>
      </c>
      <c r="AU21" s="41">
        <v>28.461259103</v>
      </c>
      <c r="AV21" s="41">
        <v>28.586653108</v>
      </c>
      <c r="AW21" s="42">
        <v>0.729445544</v>
      </c>
      <c r="AX21" s="43" t="s">
        <v>37</v>
      </c>
      <c r="AY21" s="36">
        <v>78</v>
      </c>
      <c r="AZ21" s="36">
        <v>878387</v>
      </c>
      <c r="BA21" s="37">
        <v>8.87991284</v>
      </c>
      <c r="BB21" s="37">
        <v>9.04386928</v>
      </c>
      <c r="BC21" s="38">
        <v>0.827950937</v>
      </c>
      <c r="BD21" s="39" t="s">
        <v>37</v>
      </c>
      <c r="BE21" s="40">
        <v>57</v>
      </c>
      <c r="BF21" s="40">
        <v>878387</v>
      </c>
      <c r="BG21" s="41">
        <v>6.489167076</v>
      </c>
      <c r="BH21" s="41">
        <v>7.154695689</v>
      </c>
      <c r="BI21" s="42">
        <v>0.745714468</v>
      </c>
      <c r="BJ21" s="43" t="s">
        <v>37</v>
      </c>
      <c r="BK21" s="36">
        <v>94</v>
      </c>
      <c r="BL21" s="36">
        <v>878387</v>
      </c>
      <c r="BM21" s="37">
        <v>10.701433423</v>
      </c>
      <c r="BN21" s="37">
        <v>10.629318429</v>
      </c>
      <c r="BO21" s="38">
        <v>0.793749264</v>
      </c>
      <c r="BP21" s="39" t="s">
        <v>37</v>
      </c>
      <c r="BQ21" s="40">
        <v>125</v>
      </c>
      <c r="BR21" s="40">
        <v>878387</v>
      </c>
      <c r="BS21" s="41">
        <v>14.230629552</v>
      </c>
      <c r="BT21" s="41">
        <v>14.780154013</v>
      </c>
      <c r="BU21" s="42">
        <v>0.850465141</v>
      </c>
    </row>
    <row r="22" spans="1:73" ht="15" customHeight="1">
      <c r="A22" s="93" t="s">
        <v>34</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row>
    <row r="23" spans="1:2" ht="30" customHeight="1">
      <c r="A23" s="94" t="s">
        <v>95</v>
      </c>
      <c r="B23" s="94"/>
    </row>
    <row r="24" spans="1:2" ht="15" customHeight="1">
      <c r="A24" s="44" t="s">
        <v>88</v>
      </c>
      <c r="B24" s="45"/>
    </row>
    <row r="25" spans="1:2" ht="48" customHeight="1">
      <c r="A25" s="92" t="s">
        <v>163</v>
      </c>
      <c r="B25" s="92"/>
    </row>
    <row r="26" spans="1:2" ht="25.5" customHeight="1">
      <c r="A26" s="92" t="s">
        <v>89</v>
      </c>
      <c r="B26" s="92"/>
    </row>
  </sheetData>
  <sheetProtection/>
  <mergeCells count="18">
    <mergeCell ref="A25:B25"/>
    <mergeCell ref="A26:B26"/>
    <mergeCell ref="AY4:BC4"/>
    <mergeCell ref="BE4:BI4"/>
    <mergeCell ref="BK4:BO4"/>
    <mergeCell ref="BQ4:BU4"/>
    <mergeCell ref="A22:BU22"/>
    <mergeCell ref="A23:B23"/>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5.xml><?xml version="1.0" encoding="utf-8"?>
<worksheet xmlns="http://schemas.openxmlformats.org/spreadsheetml/2006/main" xmlns:r="http://schemas.openxmlformats.org/officeDocument/2006/relationships">
  <dimension ref="A1:AQ26"/>
  <sheetViews>
    <sheetView zoomScalePageLayoutView="0" workbookViewId="0" topLeftCell="A1">
      <pane xSplit="2" ySplit="6" topLeftCell="C7" activePane="bottomRight" state="frozen"/>
      <selection pane="topLeft" activeCell="A3" sqref="A3:BU3"/>
      <selection pane="topRight" activeCell="A3" sqref="A3:BU3"/>
      <selection pane="bottomLeft" activeCell="A3" sqref="A3:BU3"/>
      <selection pane="bottomRight" activeCell="A1" sqref="A1"/>
    </sheetView>
  </sheetViews>
  <sheetFormatPr defaultColWidth="9.140625" defaultRowHeight="15" customHeight="1"/>
  <cols>
    <col min="1" max="1" width="11.140625" style="19" customWidth="1"/>
    <col min="2" max="2" width="66.57421875" style="19" customWidth="1"/>
    <col min="3" max="3" width="8.28125" style="19" bestFit="1" customWidth="1"/>
    <col min="4" max="4" width="9.57421875" style="19" bestFit="1" customWidth="1"/>
    <col min="5" max="5" width="8.8515625" style="19" bestFit="1" customWidth="1"/>
    <col min="6" max="6" width="11.7109375" style="19" bestFit="1" customWidth="1"/>
    <col min="7" max="7" width="11.00390625" style="19" bestFit="1" customWidth="1"/>
    <col min="8" max="8" width="1.421875" style="19" bestFit="1" customWidth="1"/>
    <col min="9" max="9" width="8.28125" style="19" bestFit="1" customWidth="1"/>
    <col min="10" max="10" width="9.57421875" style="19" bestFit="1" customWidth="1"/>
    <col min="11" max="11" width="8.8515625" style="19" bestFit="1" customWidth="1"/>
    <col min="12" max="12" width="11.7109375" style="19" bestFit="1" customWidth="1"/>
    <col min="13" max="13" width="11.00390625" style="19" bestFit="1" customWidth="1"/>
    <col min="14" max="14" width="1.421875" style="19" bestFit="1" customWidth="1"/>
    <col min="15" max="15" width="8.28125" style="19" bestFit="1" customWidth="1"/>
    <col min="16" max="16" width="9.57421875" style="19" bestFit="1" customWidth="1"/>
    <col min="17" max="17" width="8.8515625" style="19" bestFit="1" customWidth="1"/>
    <col min="18" max="18" width="11.7109375" style="19" bestFit="1" customWidth="1"/>
    <col min="19" max="19" width="11.00390625" style="19" bestFit="1" customWidth="1"/>
    <col min="20" max="20" width="1.421875" style="19" bestFit="1" customWidth="1"/>
    <col min="21" max="21" width="8.28125" style="19" bestFit="1" customWidth="1"/>
    <col min="22" max="22" width="9.57421875" style="19" bestFit="1" customWidth="1"/>
    <col min="23" max="23" width="8.8515625" style="19" bestFit="1" customWidth="1"/>
    <col min="24" max="24" width="11.7109375" style="19" bestFit="1" customWidth="1"/>
    <col min="25" max="25" width="11.00390625" style="19" bestFit="1" customWidth="1"/>
    <col min="26" max="26" width="1.421875" style="19" bestFit="1" customWidth="1"/>
    <col min="27" max="27" width="8.28125" style="19" bestFit="1" customWidth="1"/>
    <col min="28" max="28" width="9.57421875" style="19" bestFit="1" customWidth="1"/>
    <col min="29" max="29" width="8.8515625" style="19" bestFit="1" customWidth="1"/>
    <col min="30" max="30" width="11.7109375" style="19" bestFit="1" customWidth="1"/>
    <col min="31" max="31" width="11.00390625" style="19" bestFit="1" customWidth="1"/>
    <col min="32" max="32" width="1.421875" style="19" bestFit="1" customWidth="1"/>
    <col min="33" max="33" width="8.28125" style="19" bestFit="1" customWidth="1"/>
    <col min="34" max="34" width="9.57421875" style="19" bestFit="1" customWidth="1"/>
    <col min="35" max="35" width="8.8515625" style="19" bestFit="1" customWidth="1"/>
    <col min="36" max="36" width="11.7109375" style="19" bestFit="1" customWidth="1"/>
    <col min="37" max="37" width="11.00390625" style="19" bestFit="1" customWidth="1"/>
    <col min="38" max="38" width="1.421875" style="19" bestFit="1" customWidth="1"/>
    <col min="39" max="39" width="8.28125" style="19" bestFit="1" customWidth="1"/>
    <col min="40" max="40" width="9.57421875" style="19" bestFit="1" customWidth="1"/>
    <col min="41" max="41" width="8.8515625" style="19" bestFit="1" customWidth="1"/>
    <col min="42" max="42" width="11.7109375" style="19" bestFit="1" customWidth="1"/>
    <col min="43" max="43" width="11.00390625" style="19" bestFit="1" customWidth="1"/>
    <col min="44" max="16384" width="9.140625" style="19" customWidth="1"/>
  </cols>
  <sheetData>
    <row r="1" ht="23.25" customHeight="1">
      <c r="A1" s="14" t="str">
        <f>Admin!C11</f>
        <v>Greater Capital City Statistical Areas (GCCSAs)</v>
      </c>
    </row>
    <row r="2" ht="18" customHeight="1">
      <c r="A2" s="15" t="str">
        <f>Admin!C21</f>
        <v>Table 3: Persons: Incidence, 2006–2010</v>
      </c>
    </row>
    <row r="3" spans="1:43" ht="15.75" customHeight="1">
      <c r="A3" s="89" t="s">
        <v>34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row>
    <row r="4" spans="1:43" ht="15" customHeight="1">
      <c r="A4" s="90" t="s">
        <v>35</v>
      </c>
      <c r="B4" s="90"/>
      <c r="C4" s="91" t="s">
        <v>36</v>
      </c>
      <c r="D4" s="91"/>
      <c r="E4" s="91"/>
      <c r="F4" s="91"/>
      <c r="G4" s="91"/>
      <c r="H4" s="21" t="s">
        <v>37</v>
      </c>
      <c r="I4" s="90" t="s">
        <v>39</v>
      </c>
      <c r="J4" s="90"/>
      <c r="K4" s="90"/>
      <c r="L4" s="90"/>
      <c r="M4" s="90"/>
      <c r="N4" s="20" t="s">
        <v>37</v>
      </c>
      <c r="O4" s="91" t="s">
        <v>42</v>
      </c>
      <c r="P4" s="91"/>
      <c r="Q4" s="91"/>
      <c r="R4" s="91"/>
      <c r="S4" s="91"/>
      <c r="T4" s="21" t="s">
        <v>37</v>
      </c>
      <c r="U4" s="90" t="s">
        <v>43</v>
      </c>
      <c r="V4" s="90"/>
      <c r="W4" s="90"/>
      <c r="X4" s="90"/>
      <c r="Y4" s="90"/>
      <c r="Z4" s="20" t="s">
        <v>37</v>
      </c>
      <c r="AA4" s="91" t="s">
        <v>44</v>
      </c>
      <c r="AB4" s="91"/>
      <c r="AC4" s="91"/>
      <c r="AD4" s="91"/>
      <c r="AE4" s="91"/>
      <c r="AF4" s="21" t="s">
        <v>37</v>
      </c>
      <c r="AG4" s="90" t="s">
        <v>45</v>
      </c>
      <c r="AH4" s="90"/>
      <c r="AI4" s="90"/>
      <c r="AJ4" s="90"/>
      <c r="AK4" s="90"/>
      <c r="AL4" s="20" t="s">
        <v>37</v>
      </c>
      <c r="AM4" s="91" t="s">
        <v>46</v>
      </c>
      <c r="AN4" s="91"/>
      <c r="AO4" s="91"/>
      <c r="AP4" s="91"/>
      <c r="AQ4" s="91"/>
    </row>
    <row r="5" spans="1:43" ht="45.75" customHeight="1">
      <c r="A5" s="22" t="s">
        <v>49</v>
      </c>
      <c r="B5" s="22" t="s">
        <v>50</v>
      </c>
      <c r="C5" s="23" t="s">
        <v>51</v>
      </c>
      <c r="D5" s="23" t="s">
        <v>52</v>
      </c>
      <c r="E5" s="23" t="s">
        <v>53</v>
      </c>
      <c r="F5" s="23" t="s">
        <v>54</v>
      </c>
      <c r="G5" s="23" t="s">
        <v>55</v>
      </c>
      <c r="H5" s="24" t="s">
        <v>37</v>
      </c>
      <c r="I5" s="25" t="s">
        <v>51</v>
      </c>
      <c r="J5" s="25" t="s">
        <v>52</v>
      </c>
      <c r="K5" s="25" t="s">
        <v>53</v>
      </c>
      <c r="L5" s="25" t="s">
        <v>54</v>
      </c>
      <c r="M5" s="25" t="s">
        <v>55</v>
      </c>
      <c r="N5" s="22" t="s">
        <v>37</v>
      </c>
      <c r="O5" s="23" t="s">
        <v>51</v>
      </c>
      <c r="P5" s="23" t="s">
        <v>52</v>
      </c>
      <c r="Q5" s="23" t="s">
        <v>53</v>
      </c>
      <c r="R5" s="23" t="s">
        <v>54</v>
      </c>
      <c r="S5" s="23" t="s">
        <v>55</v>
      </c>
      <c r="T5" s="24" t="s">
        <v>37</v>
      </c>
      <c r="U5" s="25" t="s">
        <v>51</v>
      </c>
      <c r="V5" s="25" t="s">
        <v>52</v>
      </c>
      <c r="W5" s="25" t="s">
        <v>53</v>
      </c>
      <c r="X5" s="25" t="s">
        <v>54</v>
      </c>
      <c r="Y5" s="25" t="s">
        <v>55</v>
      </c>
      <c r="Z5" s="22" t="s">
        <v>37</v>
      </c>
      <c r="AA5" s="23" t="s">
        <v>51</v>
      </c>
      <c r="AB5" s="23" t="s">
        <v>52</v>
      </c>
      <c r="AC5" s="23" t="s">
        <v>53</v>
      </c>
      <c r="AD5" s="23" t="s">
        <v>54</v>
      </c>
      <c r="AE5" s="23" t="s">
        <v>55</v>
      </c>
      <c r="AF5" s="24" t="s">
        <v>37</v>
      </c>
      <c r="AG5" s="25" t="s">
        <v>51</v>
      </c>
      <c r="AH5" s="25" t="s">
        <v>52</v>
      </c>
      <c r="AI5" s="25" t="s">
        <v>53</v>
      </c>
      <c r="AJ5" s="25" t="s">
        <v>54</v>
      </c>
      <c r="AK5" s="25" t="s">
        <v>55</v>
      </c>
      <c r="AL5" s="22" t="s">
        <v>37</v>
      </c>
      <c r="AM5" s="23" t="s">
        <v>51</v>
      </c>
      <c r="AN5" s="23" t="s">
        <v>52</v>
      </c>
      <c r="AO5" s="23" t="s">
        <v>53</v>
      </c>
      <c r="AP5" s="23" t="s">
        <v>54</v>
      </c>
      <c r="AQ5" s="23" t="s">
        <v>55</v>
      </c>
    </row>
    <row r="6" spans="1:43" ht="15" customHeight="1">
      <c r="A6" s="26" t="s">
        <v>37</v>
      </c>
      <c r="B6" s="27" t="s">
        <v>56</v>
      </c>
      <c r="C6" s="28">
        <v>565585.020690079</v>
      </c>
      <c r="D6" s="28">
        <v>106251190</v>
      </c>
      <c r="E6" s="29">
        <v>532.309351726</v>
      </c>
      <c r="F6" s="29">
        <v>498.019361543</v>
      </c>
      <c r="G6" s="30">
        <v>1</v>
      </c>
      <c r="H6" s="31" t="s">
        <v>37</v>
      </c>
      <c r="I6" s="32">
        <v>71779.1156052608</v>
      </c>
      <c r="J6" s="32">
        <v>106251190</v>
      </c>
      <c r="K6" s="33">
        <v>67.556058059</v>
      </c>
      <c r="L6" s="33">
        <v>62.967356445</v>
      </c>
      <c r="M6" s="34">
        <v>1</v>
      </c>
      <c r="N6" s="26" t="s">
        <v>37</v>
      </c>
      <c r="O6" s="28">
        <v>15421.3020566252</v>
      </c>
      <c r="P6" s="28">
        <v>106251190</v>
      </c>
      <c r="Q6" s="29">
        <v>14.514004085</v>
      </c>
      <c r="R6" s="29">
        <v>13.701556392</v>
      </c>
      <c r="S6" s="30">
        <v>1</v>
      </c>
      <c r="T6" s="31" t="s">
        <v>37</v>
      </c>
      <c r="U6" s="32">
        <v>50667.9928740292</v>
      </c>
      <c r="V6" s="32">
        <v>106251190</v>
      </c>
      <c r="W6" s="33">
        <v>47.686988611</v>
      </c>
      <c r="X6" s="33">
        <v>44.456423795</v>
      </c>
      <c r="Y6" s="34">
        <v>1</v>
      </c>
      <c r="Z6" s="26" t="s">
        <v>37</v>
      </c>
      <c r="AA6" s="28">
        <v>23997.2555217414</v>
      </c>
      <c r="AB6" s="28">
        <v>106251190</v>
      </c>
      <c r="AC6" s="29">
        <v>22.585399299</v>
      </c>
      <c r="AD6" s="29">
        <v>21.336993431</v>
      </c>
      <c r="AE6" s="30">
        <v>1</v>
      </c>
      <c r="AF6" s="31" t="s">
        <v>37</v>
      </c>
      <c r="AG6" s="32">
        <v>54621.8819154725</v>
      </c>
      <c r="AH6" s="32">
        <v>106251190</v>
      </c>
      <c r="AI6" s="33">
        <v>51.408254266</v>
      </c>
      <c r="AJ6" s="33">
        <v>48.731755676</v>
      </c>
      <c r="AK6" s="34">
        <v>1</v>
      </c>
      <c r="AL6" s="26" t="s">
        <v>37</v>
      </c>
      <c r="AM6" s="28">
        <v>12753.6513708907</v>
      </c>
      <c r="AN6" s="28">
        <v>106251190</v>
      </c>
      <c r="AO6" s="29">
        <v>12.003302147</v>
      </c>
      <c r="AP6" s="29">
        <v>11.097987587</v>
      </c>
      <c r="AQ6" s="30">
        <v>1</v>
      </c>
    </row>
    <row r="7" spans="1:43" ht="15" customHeight="1">
      <c r="A7" s="35" t="s">
        <v>57</v>
      </c>
      <c r="B7" s="35" t="s">
        <v>58</v>
      </c>
      <c r="C7" s="36">
        <v>106117</v>
      </c>
      <c r="D7" s="36">
        <v>22039144</v>
      </c>
      <c r="E7" s="37">
        <v>481.493292117</v>
      </c>
      <c r="F7" s="37">
        <v>477.235106541</v>
      </c>
      <c r="G7" s="38">
        <v>0.958266171</v>
      </c>
      <c r="H7" s="39" t="s">
        <v>37</v>
      </c>
      <c r="I7" s="40">
        <v>13187</v>
      </c>
      <c r="J7" s="40">
        <v>22039144</v>
      </c>
      <c r="K7" s="41">
        <v>59.834447291</v>
      </c>
      <c r="L7" s="41">
        <v>59.43976375</v>
      </c>
      <c r="M7" s="42">
        <v>0.943977437</v>
      </c>
      <c r="N7" s="43" t="s">
        <v>37</v>
      </c>
      <c r="O7" s="36">
        <v>2796</v>
      </c>
      <c r="P7" s="36">
        <v>22039144</v>
      </c>
      <c r="Q7" s="37">
        <v>12.686518133</v>
      </c>
      <c r="R7" s="37">
        <v>12.537183032</v>
      </c>
      <c r="S7" s="38">
        <v>0.915018898</v>
      </c>
      <c r="T7" s="39" t="s">
        <v>37</v>
      </c>
      <c r="U7" s="40">
        <v>9224</v>
      </c>
      <c r="V7" s="40">
        <v>22039144</v>
      </c>
      <c r="W7" s="41">
        <v>41.852805172</v>
      </c>
      <c r="X7" s="41">
        <v>41.881977406</v>
      </c>
      <c r="Y7" s="42">
        <v>0.942090565</v>
      </c>
      <c r="Z7" s="43" t="s">
        <v>37</v>
      </c>
      <c r="AA7" s="36">
        <v>4746</v>
      </c>
      <c r="AB7" s="36">
        <v>22039144</v>
      </c>
      <c r="AC7" s="37">
        <v>21.534411681</v>
      </c>
      <c r="AD7" s="37">
        <v>21.332748779</v>
      </c>
      <c r="AE7" s="38">
        <v>0.999801066</v>
      </c>
      <c r="AF7" s="39" t="s">
        <v>37</v>
      </c>
      <c r="AG7" s="40">
        <v>9354</v>
      </c>
      <c r="AH7" s="40">
        <v>22039144</v>
      </c>
      <c r="AI7" s="41">
        <v>42.442664742</v>
      </c>
      <c r="AJ7" s="41">
        <v>41.91646701</v>
      </c>
      <c r="AK7" s="42">
        <v>0.860146868</v>
      </c>
      <c r="AL7" s="43" t="s">
        <v>37</v>
      </c>
      <c r="AM7" s="36">
        <v>2538</v>
      </c>
      <c r="AN7" s="36">
        <v>22039144</v>
      </c>
      <c r="AO7" s="37">
        <v>11.515873756</v>
      </c>
      <c r="AP7" s="37">
        <v>11.388680509</v>
      </c>
      <c r="AQ7" s="38">
        <v>1.0261933</v>
      </c>
    </row>
    <row r="8" spans="1:43" ht="15" customHeight="1">
      <c r="A8" s="35" t="s">
        <v>59</v>
      </c>
      <c r="B8" s="35" t="s">
        <v>60</v>
      </c>
      <c r="C8" s="36">
        <v>80762</v>
      </c>
      <c r="D8" s="36">
        <v>12679210</v>
      </c>
      <c r="E8" s="37">
        <v>636.963974885</v>
      </c>
      <c r="F8" s="37">
        <v>510.99037624</v>
      </c>
      <c r="G8" s="38">
        <v>1.026045202</v>
      </c>
      <c r="H8" s="39" t="s">
        <v>37</v>
      </c>
      <c r="I8" s="40">
        <v>10673</v>
      </c>
      <c r="J8" s="40">
        <v>12679210</v>
      </c>
      <c r="K8" s="41">
        <v>84.177168767</v>
      </c>
      <c r="L8" s="41">
        <v>65.853195403</v>
      </c>
      <c r="M8" s="42">
        <v>1.045830715</v>
      </c>
      <c r="N8" s="43" t="s">
        <v>37</v>
      </c>
      <c r="O8" s="36">
        <v>1880</v>
      </c>
      <c r="P8" s="36">
        <v>12679210</v>
      </c>
      <c r="Q8" s="37">
        <v>14.827422213</v>
      </c>
      <c r="R8" s="37">
        <v>12.098895381</v>
      </c>
      <c r="S8" s="38">
        <v>0.883030733</v>
      </c>
      <c r="T8" s="39" t="s">
        <v>37</v>
      </c>
      <c r="U8" s="40">
        <v>7523</v>
      </c>
      <c r="V8" s="40">
        <v>12679210</v>
      </c>
      <c r="W8" s="41">
        <v>59.333349633</v>
      </c>
      <c r="X8" s="41">
        <v>46.006471532</v>
      </c>
      <c r="Y8" s="42">
        <v>1.034866676</v>
      </c>
      <c r="Z8" s="43" t="s">
        <v>37</v>
      </c>
      <c r="AA8" s="36">
        <v>3003</v>
      </c>
      <c r="AB8" s="36">
        <v>12679210</v>
      </c>
      <c r="AC8" s="37">
        <v>23.684440908</v>
      </c>
      <c r="AD8" s="37">
        <v>19.572633272</v>
      </c>
      <c r="AE8" s="38">
        <v>0.917309804</v>
      </c>
      <c r="AF8" s="39" t="s">
        <v>37</v>
      </c>
      <c r="AG8" s="40">
        <v>8958</v>
      </c>
      <c r="AH8" s="40">
        <v>12679210</v>
      </c>
      <c r="AI8" s="41">
        <v>70.651089461</v>
      </c>
      <c r="AJ8" s="41">
        <v>59.581007854</v>
      </c>
      <c r="AK8" s="42">
        <v>1.222632081</v>
      </c>
      <c r="AL8" s="43" t="s">
        <v>37</v>
      </c>
      <c r="AM8" s="36">
        <v>1795</v>
      </c>
      <c r="AN8" s="36">
        <v>12679210</v>
      </c>
      <c r="AO8" s="37">
        <v>14.157033443</v>
      </c>
      <c r="AP8" s="37">
        <v>10.872573018</v>
      </c>
      <c r="AQ8" s="38">
        <v>0.979688699</v>
      </c>
    </row>
    <row r="9" spans="1:43" ht="15" customHeight="1">
      <c r="A9" s="35" t="s">
        <v>61</v>
      </c>
      <c r="B9" s="35" t="s">
        <v>62</v>
      </c>
      <c r="C9" s="36">
        <v>96993</v>
      </c>
      <c r="D9" s="36">
        <v>19671602</v>
      </c>
      <c r="E9" s="37">
        <v>493.061012519</v>
      </c>
      <c r="F9" s="37">
        <v>480.041095915</v>
      </c>
      <c r="G9" s="38">
        <v>0.963900469</v>
      </c>
      <c r="H9" s="39" t="s">
        <v>37</v>
      </c>
      <c r="I9" s="40">
        <v>12096</v>
      </c>
      <c r="J9" s="40">
        <v>19671602</v>
      </c>
      <c r="K9" s="41">
        <v>61.489653969</v>
      </c>
      <c r="L9" s="41">
        <v>59.788442699</v>
      </c>
      <c r="M9" s="42">
        <v>0.949514893</v>
      </c>
      <c r="N9" s="43" t="s">
        <v>37</v>
      </c>
      <c r="O9" s="36">
        <v>2777</v>
      </c>
      <c r="P9" s="36">
        <v>19671602</v>
      </c>
      <c r="Q9" s="37">
        <v>14.116796385</v>
      </c>
      <c r="R9" s="37">
        <v>13.79863282</v>
      </c>
      <c r="S9" s="38">
        <v>1.007085066</v>
      </c>
      <c r="T9" s="39" t="s">
        <v>37</v>
      </c>
      <c r="U9" s="40">
        <v>8412</v>
      </c>
      <c r="V9" s="40">
        <v>19671602</v>
      </c>
      <c r="W9" s="41">
        <v>42.762150231</v>
      </c>
      <c r="X9" s="41">
        <v>41.725533579</v>
      </c>
      <c r="Y9" s="42">
        <v>0.938571527</v>
      </c>
      <c r="Z9" s="43" t="s">
        <v>37</v>
      </c>
      <c r="AA9" s="36">
        <v>4528</v>
      </c>
      <c r="AB9" s="36">
        <v>19671602</v>
      </c>
      <c r="AC9" s="37">
        <v>23.017952478</v>
      </c>
      <c r="AD9" s="37">
        <v>22.4801938</v>
      </c>
      <c r="AE9" s="38">
        <v>1.053578325</v>
      </c>
      <c r="AF9" s="39" t="s">
        <v>37</v>
      </c>
      <c r="AG9" s="40">
        <v>7448</v>
      </c>
      <c r="AH9" s="40">
        <v>19671602</v>
      </c>
      <c r="AI9" s="41">
        <v>37.861685083</v>
      </c>
      <c r="AJ9" s="41">
        <v>36.927196659</v>
      </c>
      <c r="AK9" s="42">
        <v>0.757764545</v>
      </c>
      <c r="AL9" s="43" t="s">
        <v>37</v>
      </c>
      <c r="AM9" s="36">
        <v>2342</v>
      </c>
      <c r="AN9" s="36">
        <v>19671602</v>
      </c>
      <c r="AO9" s="37">
        <v>11.905486904</v>
      </c>
      <c r="AP9" s="37">
        <v>11.489725863</v>
      </c>
      <c r="AQ9" s="38">
        <v>1.035298136</v>
      </c>
    </row>
    <row r="10" spans="1:43" ht="15" customHeight="1">
      <c r="A10" s="35" t="s">
        <v>63</v>
      </c>
      <c r="B10" s="35" t="s">
        <v>64</v>
      </c>
      <c r="C10" s="36">
        <v>41949</v>
      </c>
      <c r="D10" s="36">
        <v>6632596</v>
      </c>
      <c r="E10" s="37">
        <v>632.467287319</v>
      </c>
      <c r="F10" s="37">
        <v>509.140213559</v>
      </c>
      <c r="G10" s="38">
        <v>1.02233016</v>
      </c>
      <c r="H10" s="39" t="s">
        <v>37</v>
      </c>
      <c r="I10" s="40">
        <v>5794</v>
      </c>
      <c r="J10" s="40">
        <v>6632596</v>
      </c>
      <c r="K10" s="41">
        <v>87.356443842</v>
      </c>
      <c r="L10" s="41">
        <v>68.801041783</v>
      </c>
      <c r="M10" s="42">
        <v>1.092646185</v>
      </c>
      <c r="N10" s="43" t="s">
        <v>37</v>
      </c>
      <c r="O10" s="36">
        <v>1152</v>
      </c>
      <c r="P10" s="36">
        <v>6632596</v>
      </c>
      <c r="Q10" s="37">
        <v>17.368764809</v>
      </c>
      <c r="R10" s="37">
        <v>14.196849599</v>
      </c>
      <c r="S10" s="38">
        <v>1.036148682</v>
      </c>
      <c r="T10" s="39" t="s">
        <v>37</v>
      </c>
      <c r="U10" s="40">
        <v>3873</v>
      </c>
      <c r="V10" s="40">
        <v>6632596</v>
      </c>
      <c r="W10" s="41">
        <v>58.39342544</v>
      </c>
      <c r="X10" s="41">
        <v>45.501262696</v>
      </c>
      <c r="Y10" s="42">
        <v>1.023502541</v>
      </c>
      <c r="Z10" s="43" t="s">
        <v>37</v>
      </c>
      <c r="AA10" s="36">
        <v>1843</v>
      </c>
      <c r="AB10" s="36">
        <v>6632596</v>
      </c>
      <c r="AC10" s="37">
        <v>27.787008285</v>
      </c>
      <c r="AD10" s="37">
        <v>23.031057889</v>
      </c>
      <c r="AE10" s="38">
        <v>1.07939565</v>
      </c>
      <c r="AF10" s="39" t="s">
        <v>37</v>
      </c>
      <c r="AG10" s="40">
        <v>3762</v>
      </c>
      <c r="AH10" s="40">
        <v>6632596</v>
      </c>
      <c r="AI10" s="41">
        <v>56.719872581</v>
      </c>
      <c r="AJ10" s="41">
        <v>48.600205066</v>
      </c>
      <c r="AK10" s="42">
        <v>0.997300516</v>
      </c>
      <c r="AL10" s="43" t="s">
        <v>37</v>
      </c>
      <c r="AM10" s="36">
        <v>976</v>
      </c>
      <c r="AN10" s="36">
        <v>6632596</v>
      </c>
      <c r="AO10" s="37">
        <v>14.715203519</v>
      </c>
      <c r="AP10" s="37">
        <v>11.436648729</v>
      </c>
      <c r="AQ10" s="38">
        <v>1.030515545</v>
      </c>
    </row>
    <row r="11" spans="1:43" ht="15" customHeight="1">
      <c r="A11" s="35" t="s">
        <v>65</v>
      </c>
      <c r="B11" s="35" t="s">
        <v>66</v>
      </c>
      <c r="C11" s="36">
        <v>50862</v>
      </c>
      <c r="D11" s="36">
        <v>10056203</v>
      </c>
      <c r="E11" s="37">
        <v>505.777379395</v>
      </c>
      <c r="F11" s="37">
        <v>527.7592634</v>
      </c>
      <c r="G11" s="38">
        <v>1.059716357</v>
      </c>
      <c r="H11" s="39" t="s">
        <v>37</v>
      </c>
      <c r="I11" s="40">
        <v>6108</v>
      </c>
      <c r="J11" s="40">
        <v>10056203</v>
      </c>
      <c r="K11" s="41">
        <v>60.738630674</v>
      </c>
      <c r="L11" s="41">
        <v>64.792519389</v>
      </c>
      <c r="M11" s="42">
        <v>1.028985859</v>
      </c>
      <c r="N11" s="43" t="s">
        <v>37</v>
      </c>
      <c r="O11" s="36">
        <v>1468</v>
      </c>
      <c r="P11" s="36">
        <v>10056203</v>
      </c>
      <c r="Q11" s="37">
        <v>14.597955113</v>
      </c>
      <c r="R11" s="37">
        <v>15.26835355</v>
      </c>
      <c r="S11" s="38">
        <v>1.114351765</v>
      </c>
      <c r="T11" s="39" t="s">
        <v>37</v>
      </c>
      <c r="U11" s="40">
        <v>4470</v>
      </c>
      <c r="V11" s="40">
        <v>10056203</v>
      </c>
      <c r="W11" s="41">
        <v>44.450176672</v>
      </c>
      <c r="X11" s="41">
        <v>47.431666483</v>
      </c>
      <c r="Y11" s="42">
        <v>1.066924922</v>
      </c>
      <c r="Z11" s="43" t="s">
        <v>37</v>
      </c>
      <c r="AA11" s="36">
        <v>2023</v>
      </c>
      <c r="AB11" s="36">
        <v>10056203</v>
      </c>
      <c r="AC11" s="37">
        <v>20.11693678</v>
      </c>
      <c r="AD11" s="37">
        <v>20.805662254</v>
      </c>
      <c r="AE11" s="38">
        <v>0.975098123</v>
      </c>
      <c r="AF11" s="39" t="s">
        <v>37</v>
      </c>
      <c r="AG11" s="40">
        <v>6471</v>
      </c>
      <c r="AH11" s="40">
        <v>10056203</v>
      </c>
      <c r="AI11" s="41">
        <v>64.348343008</v>
      </c>
      <c r="AJ11" s="41">
        <v>66.472659859</v>
      </c>
      <c r="AK11" s="42">
        <v>1.364052227</v>
      </c>
      <c r="AL11" s="43" t="s">
        <v>37</v>
      </c>
      <c r="AM11" s="36">
        <v>1010</v>
      </c>
      <c r="AN11" s="36">
        <v>10056203</v>
      </c>
      <c r="AO11" s="37">
        <v>10.043552223</v>
      </c>
      <c r="AP11" s="37">
        <v>10.651304554</v>
      </c>
      <c r="AQ11" s="38">
        <v>0.959750988</v>
      </c>
    </row>
    <row r="12" spans="1:43" ht="15" customHeight="1">
      <c r="A12" s="35" t="s">
        <v>67</v>
      </c>
      <c r="B12" s="35" t="s">
        <v>68</v>
      </c>
      <c r="C12" s="36">
        <v>62402</v>
      </c>
      <c r="D12" s="36">
        <v>11015827</v>
      </c>
      <c r="E12" s="37">
        <v>566.475853334</v>
      </c>
      <c r="F12" s="37">
        <v>524.284250793</v>
      </c>
      <c r="G12" s="38">
        <v>1.052738691</v>
      </c>
      <c r="H12" s="39" t="s">
        <v>37</v>
      </c>
      <c r="I12" s="40">
        <v>7839</v>
      </c>
      <c r="J12" s="40">
        <v>11015827</v>
      </c>
      <c r="K12" s="41">
        <v>71.161248266</v>
      </c>
      <c r="L12" s="41">
        <v>65.728395232</v>
      </c>
      <c r="M12" s="42">
        <v>1.043848733</v>
      </c>
      <c r="N12" s="43" t="s">
        <v>37</v>
      </c>
      <c r="O12" s="36">
        <v>1751</v>
      </c>
      <c r="P12" s="36">
        <v>11015827</v>
      </c>
      <c r="Q12" s="37">
        <v>15.895311355</v>
      </c>
      <c r="R12" s="37">
        <v>14.913558496</v>
      </c>
      <c r="S12" s="38">
        <v>1.088457258</v>
      </c>
      <c r="T12" s="39" t="s">
        <v>37</v>
      </c>
      <c r="U12" s="40">
        <v>5629</v>
      </c>
      <c r="V12" s="40">
        <v>11015827</v>
      </c>
      <c r="W12" s="41">
        <v>51.099204808</v>
      </c>
      <c r="X12" s="41">
        <v>46.935011901</v>
      </c>
      <c r="Y12" s="42">
        <v>1.055753205</v>
      </c>
      <c r="Z12" s="43" t="s">
        <v>37</v>
      </c>
      <c r="AA12" s="36">
        <v>2350</v>
      </c>
      <c r="AB12" s="36">
        <v>11015827</v>
      </c>
      <c r="AC12" s="37">
        <v>21.332942139</v>
      </c>
      <c r="AD12" s="37">
        <v>20.105836097</v>
      </c>
      <c r="AE12" s="38">
        <v>0.942299399</v>
      </c>
      <c r="AF12" s="39" t="s">
        <v>37</v>
      </c>
      <c r="AG12" s="40">
        <v>7793</v>
      </c>
      <c r="AH12" s="40">
        <v>11015827</v>
      </c>
      <c r="AI12" s="41">
        <v>70.743667271</v>
      </c>
      <c r="AJ12" s="41">
        <v>67.042024088</v>
      </c>
      <c r="AK12" s="42">
        <v>1.375735866</v>
      </c>
      <c r="AL12" s="43" t="s">
        <v>37</v>
      </c>
      <c r="AM12" s="36">
        <v>1240</v>
      </c>
      <c r="AN12" s="36">
        <v>11015827</v>
      </c>
      <c r="AO12" s="37">
        <v>11.256531171</v>
      </c>
      <c r="AP12" s="37">
        <v>10.398751545</v>
      </c>
      <c r="AQ12" s="38">
        <v>0.936994339</v>
      </c>
    </row>
    <row r="13" spans="1:43" ht="15" customHeight="1">
      <c r="A13" s="35" t="s">
        <v>69</v>
      </c>
      <c r="B13" s="35" t="s">
        <v>70</v>
      </c>
      <c r="C13" s="36">
        <v>34024</v>
      </c>
      <c r="D13" s="36">
        <v>6103427</v>
      </c>
      <c r="E13" s="37">
        <v>557.457310459</v>
      </c>
      <c r="F13" s="37">
        <v>478.995434691</v>
      </c>
      <c r="G13" s="38">
        <v>0.961800829</v>
      </c>
      <c r="H13" s="39" t="s">
        <v>37</v>
      </c>
      <c r="I13" s="40">
        <v>4384</v>
      </c>
      <c r="J13" s="40">
        <v>6103427</v>
      </c>
      <c r="K13" s="41">
        <v>71.828498973</v>
      </c>
      <c r="L13" s="41">
        <v>60.527409597</v>
      </c>
      <c r="M13" s="42">
        <v>0.961250607</v>
      </c>
      <c r="N13" s="43" t="s">
        <v>37</v>
      </c>
      <c r="O13" s="36">
        <v>992</v>
      </c>
      <c r="P13" s="36">
        <v>6103427</v>
      </c>
      <c r="Q13" s="37">
        <v>16.253164001</v>
      </c>
      <c r="R13" s="37">
        <v>14.293549515</v>
      </c>
      <c r="S13" s="38">
        <v>1.043206268</v>
      </c>
      <c r="T13" s="39" t="s">
        <v>37</v>
      </c>
      <c r="U13" s="40">
        <v>3103</v>
      </c>
      <c r="V13" s="40">
        <v>6103427</v>
      </c>
      <c r="W13" s="41">
        <v>50.840290217</v>
      </c>
      <c r="X13" s="41">
        <v>42.652844888</v>
      </c>
      <c r="Y13" s="42">
        <v>0.95943041</v>
      </c>
      <c r="Z13" s="43" t="s">
        <v>37</v>
      </c>
      <c r="AA13" s="36">
        <v>1723</v>
      </c>
      <c r="AB13" s="36">
        <v>6103427</v>
      </c>
      <c r="AC13" s="37">
        <v>28.230041909</v>
      </c>
      <c r="AD13" s="37">
        <v>24.725813616</v>
      </c>
      <c r="AE13" s="38">
        <v>1.158823697</v>
      </c>
      <c r="AF13" s="39" t="s">
        <v>37</v>
      </c>
      <c r="AG13" s="40">
        <v>2491</v>
      </c>
      <c r="AH13" s="40">
        <v>6103427</v>
      </c>
      <c r="AI13" s="41">
        <v>40.81313662</v>
      </c>
      <c r="AJ13" s="41">
        <v>36.119847171</v>
      </c>
      <c r="AK13" s="42">
        <v>0.74119733</v>
      </c>
      <c r="AL13" s="43" t="s">
        <v>37</v>
      </c>
      <c r="AM13" s="36">
        <v>783</v>
      </c>
      <c r="AN13" s="36">
        <v>6103427</v>
      </c>
      <c r="AO13" s="37">
        <v>12.828858279</v>
      </c>
      <c r="AP13" s="37">
        <v>10.543031763</v>
      </c>
      <c r="AQ13" s="38">
        <v>0.949994914</v>
      </c>
    </row>
    <row r="14" spans="1:43" ht="15" customHeight="1">
      <c r="A14" s="35" t="s">
        <v>71</v>
      </c>
      <c r="B14" s="35" t="s">
        <v>72</v>
      </c>
      <c r="C14" s="36">
        <v>11712</v>
      </c>
      <c r="D14" s="36">
        <v>1844610</v>
      </c>
      <c r="E14" s="37">
        <v>634.930961016</v>
      </c>
      <c r="F14" s="37">
        <v>496.666913619</v>
      </c>
      <c r="G14" s="38">
        <v>0.997284347</v>
      </c>
      <c r="H14" s="39" t="s">
        <v>37</v>
      </c>
      <c r="I14" s="40">
        <v>1657</v>
      </c>
      <c r="J14" s="40">
        <v>1844610</v>
      </c>
      <c r="K14" s="41">
        <v>89.829286407</v>
      </c>
      <c r="L14" s="41">
        <v>68.46530946</v>
      </c>
      <c r="M14" s="42">
        <v>1.087314338</v>
      </c>
      <c r="N14" s="43" t="s">
        <v>37</v>
      </c>
      <c r="O14" s="36">
        <v>387</v>
      </c>
      <c r="P14" s="36">
        <v>1844610</v>
      </c>
      <c r="Q14" s="37">
        <v>20.980044562</v>
      </c>
      <c r="R14" s="37">
        <v>16.504639058</v>
      </c>
      <c r="S14" s="38">
        <v>1.204581333</v>
      </c>
      <c r="T14" s="39" t="s">
        <v>37</v>
      </c>
      <c r="U14" s="40">
        <v>1052</v>
      </c>
      <c r="V14" s="40">
        <v>1844610</v>
      </c>
      <c r="W14" s="41">
        <v>57.031025528</v>
      </c>
      <c r="X14" s="41">
        <v>43.43487472</v>
      </c>
      <c r="Y14" s="42">
        <v>0.977021339</v>
      </c>
      <c r="Z14" s="43" t="s">
        <v>37</v>
      </c>
      <c r="AA14" s="36">
        <v>492</v>
      </c>
      <c r="AB14" s="36">
        <v>1844610</v>
      </c>
      <c r="AC14" s="37">
        <v>26.672304715</v>
      </c>
      <c r="AD14" s="37">
        <v>21.829396126</v>
      </c>
      <c r="AE14" s="38">
        <v>1.023077417</v>
      </c>
      <c r="AF14" s="39" t="s">
        <v>37</v>
      </c>
      <c r="AG14" s="40">
        <v>858</v>
      </c>
      <c r="AH14" s="40">
        <v>1844610</v>
      </c>
      <c r="AI14" s="41">
        <v>46.513897247</v>
      </c>
      <c r="AJ14" s="41">
        <v>39.221156229</v>
      </c>
      <c r="AK14" s="42">
        <v>0.804837743</v>
      </c>
      <c r="AL14" s="43" t="s">
        <v>37</v>
      </c>
      <c r="AM14" s="36">
        <v>260</v>
      </c>
      <c r="AN14" s="36">
        <v>1844610</v>
      </c>
      <c r="AO14" s="37">
        <v>14.095120378</v>
      </c>
      <c r="AP14" s="37">
        <v>10.623471153</v>
      </c>
      <c r="AQ14" s="38">
        <v>0.95724302</v>
      </c>
    </row>
    <row r="15" spans="1:43" ht="15" customHeight="1">
      <c r="A15" s="35" t="s">
        <v>73</v>
      </c>
      <c r="B15" s="35" t="s">
        <v>74</v>
      </c>
      <c r="C15" s="36">
        <v>41700</v>
      </c>
      <c r="D15" s="36">
        <v>8408713</v>
      </c>
      <c r="E15" s="37">
        <v>495.914178543</v>
      </c>
      <c r="F15" s="37">
        <v>488.67035414</v>
      </c>
      <c r="G15" s="38">
        <v>0.981227623</v>
      </c>
      <c r="H15" s="39" t="s">
        <v>37</v>
      </c>
      <c r="I15" s="40">
        <v>4936</v>
      </c>
      <c r="J15" s="40">
        <v>8408713</v>
      </c>
      <c r="K15" s="41">
        <v>58.701016434</v>
      </c>
      <c r="L15" s="41">
        <v>58.011260935</v>
      </c>
      <c r="M15" s="42">
        <v>0.921291034</v>
      </c>
      <c r="N15" s="43" t="s">
        <v>37</v>
      </c>
      <c r="O15" s="36">
        <v>1095</v>
      </c>
      <c r="P15" s="36">
        <v>8408713</v>
      </c>
      <c r="Q15" s="37">
        <v>13.022206847</v>
      </c>
      <c r="R15" s="37">
        <v>12.987815164</v>
      </c>
      <c r="S15" s="38">
        <v>0.947908018</v>
      </c>
      <c r="T15" s="39" t="s">
        <v>37</v>
      </c>
      <c r="U15" s="40">
        <v>3766</v>
      </c>
      <c r="V15" s="40">
        <v>8408713</v>
      </c>
      <c r="W15" s="41">
        <v>44.786877611</v>
      </c>
      <c r="X15" s="41">
        <v>44.729748476</v>
      </c>
      <c r="Y15" s="42">
        <v>1.006148148</v>
      </c>
      <c r="Z15" s="43" t="s">
        <v>37</v>
      </c>
      <c r="AA15" s="36">
        <v>1718</v>
      </c>
      <c r="AB15" s="36">
        <v>8408713</v>
      </c>
      <c r="AC15" s="37">
        <v>20.431188459</v>
      </c>
      <c r="AD15" s="37">
        <v>20.190884588</v>
      </c>
      <c r="AE15" s="38">
        <v>0.946285364</v>
      </c>
      <c r="AF15" s="39" t="s">
        <v>37</v>
      </c>
      <c r="AG15" s="40">
        <v>3935</v>
      </c>
      <c r="AH15" s="40">
        <v>8408713</v>
      </c>
      <c r="AI15" s="41">
        <v>46.796697663</v>
      </c>
      <c r="AJ15" s="41">
        <v>46.111671856</v>
      </c>
      <c r="AK15" s="42">
        <v>0.94623457</v>
      </c>
      <c r="AL15" s="43" t="s">
        <v>37</v>
      </c>
      <c r="AM15" s="36">
        <v>943</v>
      </c>
      <c r="AN15" s="36">
        <v>8408713</v>
      </c>
      <c r="AO15" s="37">
        <v>11.214558042</v>
      </c>
      <c r="AP15" s="37">
        <v>11.119715044</v>
      </c>
      <c r="AQ15" s="38">
        <v>1.001957784</v>
      </c>
    </row>
    <row r="16" spans="1:43" ht="15" customHeight="1">
      <c r="A16" s="35" t="s">
        <v>75</v>
      </c>
      <c r="B16" s="35" t="s">
        <v>76</v>
      </c>
      <c r="C16" s="36">
        <v>11450</v>
      </c>
      <c r="D16" s="36">
        <v>2450802</v>
      </c>
      <c r="E16" s="37">
        <v>467.194004248</v>
      </c>
      <c r="F16" s="37">
        <v>490.072617581</v>
      </c>
      <c r="G16" s="38">
        <v>0.984043303</v>
      </c>
      <c r="H16" s="39" t="s">
        <v>37</v>
      </c>
      <c r="I16" s="40">
        <v>1393</v>
      </c>
      <c r="J16" s="40">
        <v>2450802</v>
      </c>
      <c r="K16" s="41">
        <v>56.838536936</v>
      </c>
      <c r="L16" s="41">
        <v>60.702333455</v>
      </c>
      <c r="M16" s="42">
        <v>0.964028615</v>
      </c>
      <c r="N16" s="43" t="s">
        <v>37</v>
      </c>
      <c r="O16" s="36">
        <v>310</v>
      </c>
      <c r="P16" s="36">
        <v>2450802</v>
      </c>
      <c r="Q16" s="37">
        <v>12.648920639</v>
      </c>
      <c r="R16" s="37">
        <v>13.547848042</v>
      </c>
      <c r="S16" s="38">
        <v>0.988781687</v>
      </c>
      <c r="T16" s="39" t="s">
        <v>37</v>
      </c>
      <c r="U16" s="40">
        <v>1044</v>
      </c>
      <c r="V16" s="40">
        <v>2450802</v>
      </c>
      <c r="W16" s="41">
        <v>42.598300475</v>
      </c>
      <c r="X16" s="41">
        <v>46.102152083</v>
      </c>
      <c r="Y16" s="42">
        <v>1.037018909</v>
      </c>
      <c r="Z16" s="43" t="s">
        <v>37</v>
      </c>
      <c r="AA16" s="36">
        <v>427</v>
      </c>
      <c r="AB16" s="36">
        <v>2450802</v>
      </c>
      <c r="AC16" s="37">
        <v>17.422868106</v>
      </c>
      <c r="AD16" s="37">
        <v>18.460543548</v>
      </c>
      <c r="AE16" s="38">
        <v>0.865189541</v>
      </c>
      <c r="AF16" s="39" t="s">
        <v>37</v>
      </c>
      <c r="AG16" s="40">
        <v>1300</v>
      </c>
      <c r="AH16" s="40">
        <v>2450802</v>
      </c>
      <c r="AI16" s="41">
        <v>53.043860744</v>
      </c>
      <c r="AJ16" s="41">
        <v>54.379308052</v>
      </c>
      <c r="AK16" s="42">
        <v>1.115890599</v>
      </c>
      <c r="AL16" s="43" t="s">
        <v>37</v>
      </c>
      <c r="AM16" s="36">
        <v>267</v>
      </c>
      <c r="AN16" s="36">
        <v>2450802</v>
      </c>
      <c r="AO16" s="37">
        <v>10.894392937</v>
      </c>
      <c r="AP16" s="37">
        <v>11.90447387</v>
      </c>
      <c r="AQ16" s="38">
        <v>1.072669597</v>
      </c>
    </row>
    <row r="17" spans="1:43" ht="15" customHeight="1">
      <c r="A17" s="35" t="s">
        <v>77</v>
      </c>
      <c r="B17" s="35" t="s">
        <v>78</v>
      </c>
      <c r="C17" s="36">
        <v>6536</v>
      </c>
      <c r="D17" s="36">
        <v>1047322</v>
      </c>
      <c r="E17" s="37">
        <v>624.067860696</v>
      </c>
      <c r="F17" s="37">
        <v>541.908227343</v>
      </c>
      <c r="G17" s="38">
        <v>1.088126826</v>
      </c>
      <c r="H17" s="39" t="s">
        <v>37</v>
      </c>
      <c r="I17" s="40">
        <v>922</v>
      </c>
      <c r="J17" s="40">
        <v>1047322</v>
      </c>
      <c r="K17" s="41">
        <v>88.034052565</v>
      </c>
      <c r="L17" s="41">
        <v>75.388608771</v>
      </c>
      <c r="M17" s="42">
        <v>1.197264949</v>
      </c>
      <c r="N17" s="43" t="s">
        <v>37</v>
      </c>
      <c r="O17" s="36">
        <v>185</v>
      </c>
      <c r="P17" s="36">
        <v>1047322</v>
      </c>
      <c r="Q17" s="37">
        <v>17.664099484</v>
      </c>
      <c r="R17" s="37">
        <v>15.614477911</v>
      </c>
      <c r="S17" s="38">
        <v>1.139613447</v>
      </c>
      <c r="T17" s="39" t="s">
        <v>37</v>
      </c>
      <c r="U17" s="40">
        <v>584</v>
      </c>
      <c r="V17" s="40">
        <v>1047322</v>
      </c>
      <c r="W17" s="41">
        <v>55.761265399</v>
      </c>
      <c r="X17" s="41">
        <v>48.08823091</v>
      </c>
      <c r="Y17" s="42">
        <v>1.081693641</v>
      </c>
      <c r="Z17" s="43" t="s">
        <v>37</v>
      </c>
      <c r="AA17" s="36">
        <v>297</v>
      </c>
      <c r="AB17" s="36">
        <v>1047322</v>
      </c>
      <c r="AC17" s="37">
        <v>28.358040794</v>
      </c>
      <c r="AD17" s="37">
        <v>25.000383133</v>
      </c>
      <c r="AE17" s="38">
        <v>1.171691936</v>
      </c>
      <c r="AF17" s="39" t="s">
        <v>37</v>
      </c>
      <c r="AG17" s="40">
        <v>559</v>
      </c>
      <c r="AH17" s="40">
        <v>1047322</v>
      </c>
      <c r="AI17" s="41">
        <v>53.374224928</v>
      </c>
      <c r="AJ17" s="41">
        <v>47.819559968</v>
      </c>
      <c r="AK17" s="42">
        <v>0.981281288</v>
      </c>
      <c r="AL17" s="43" t="s">
        <v>37</v>
      </c>
      <c r="AM17" s="36">
        <v>127</v>
      </c>
      <c r="AN17" s="36">
        <v>1047322</v>
      </c>
      <c r="AO17" s="37">
        <v>12.126165592</v>
      </c>
      <c r="AP17" s="37">
        <v>10.119555508</v>
      </c>
      <c r="AQ17" s="38">
        <v>0.911836982</v>
      </c>
    </row>
    <row r="18" spans="1:43" ht="15" customHeight="1">
      <c r="A18" s="35" t="s">
        <v>79</v>
      </c>
      <c r="B18" s="35" t="s">
        <v>80</v>
      </c>
      <c r="C18" s="36">
        <v>8909</v>
      </c>
      <c r="D18" s="36">
        <v>1447010</v>
      </c>
      <c r="E18" s="37">
        <v>615.683374683</v>
      </c>
      <c r="F18" s="37">
        <v>508.794311908</v>
      </c>
      <c r="G18" s="38">
        <v>1.021635605</v>
      </c>
      <c r="H18" s="39" t="s">
        <v>37</v>
      </c>
      <c r="I18" s="40">
        <v>1341</v>
      </c>
      <c r="J18" s="40">
        <v>1447010</v>
      </c>
      <c r="K18" s="41">
        <v>92.673858508</v>
      </c>
      <c r="L18" s="41">
        <v>75.310979597</v>
      </c>
      <c r="M18" s="42">
        <v>1.196032101</v>
      </c>
      <c r="N18" s="43" t="s">
        <v>37</v>
      </c>
      <c r="O18" s="36">
        <v>176</v>
      </c>
      <c r="P18" s="36">
        <v>1447010</v>
      </c>
      <c r="Q18" s="37">
        <v>12.163012004</v>
      </c>
      <c r="R18" s="37">
        <v>10.43691628</v>
      </c>
      <c r="S18" s="38">
        <v>0.76173217</v>
      </c>
      <c r="T18" s="39" t="s">
        <v>37</v>
      </c>
      <c r="U18" s="40">
        <v>878</v>
      </c>
      <c r="V18" s="40">
        <v>1447010</v>
      </c>
      <c r="W18" s="41">
        <v>60.676843975</v>
      </c>
      <c r="X18" s="41">
        <v>49.102851446</v>
      </c>
      <c r="Y18" s="42">
        <v>1.104516451</v>
      </c>
      <c r="Z18" s="43" t="s">
        <v>37</v>
      </c>
      <c r="AA18" s="36">
        <v>345</v>
      </c>
      <c r="AB18" s="36">
        <v>1447010</v>
      </c>
      <c r="AC18" s="37">
        <v>23.842267849</v>
      </c>
      <c r="AD18" s="37">
        <v>20.436793905</v>
      </c>
      <c r="AE18" s="38">
        <v>0.957810386</v>
      </c>
      <c r="AF18" s="39" t="s">
        <v>37</v>
      </c>
      <c r="AG18" s="40">
        <v>740</v>
      </c>
      <c r="AH18" s="40">
        <v>1447010</v>
      </c>
      <c r="AI18" s="41">
        <v>51.139936835</v>
      </c>
      <c r="AJ18" s="41">
        <v>44.919128286</v>
      </c>
      <c r="AK18" s="42">
        <v>0.921762979</v>
      </c>
      <c r="AL18" s="43" t="s">
        <v>37</v>
      </c>
      <c r="AM18" s="36">
        <v>206</v>
      </c>
      <c r="AN18" s="36">
        <v>1447010</v>
      </c>
      <c r="AO18" s="37">
        <v>14.236252687</v>
      </c>
      <c r="AP18" s="37">
        <v>11.518608827</v>
      </c>
      <c r="AQ18" s="38">
        <v>1.037900677</v>
      </c>
    </row>
    <row r="19" spans="1:43" ht="15" customHeight="1">
      <c r="A19" s="35" t="s">
        <v>81</v>
      </c>
      <c r="B19" s="35" t="s">
        <v>82</v>
      </c>
      <c r="C19" s="36">
        <v>1913</v>
      </c>
      <c r="D19" s="36">
        <v>604750</v>
      </c>
      <c r="E19" s="37">
        <v>316.329061596</v>
      </c>
      <c r="F19" s="37">
        <v>472.740401863</v>
      </c>
      <c r="G19" s="38">
        <v>0.94924101</v>
      </c>
      <c r="H19" s="39" t="s">
        <v>37</v>
      </c>
      <c r="I19" s="40">
        <v>233</v>
      </c>
      <c r="J19" s="40">
        <v>604750</v>
      </c>
      <c r="K19" s="41">
        <v>38.528317487</v>
      </c>
      <c r="L19" s="41">
        <v>66.564031244</v>
      </c>
      <c r="M19" s="42">
        <v>1.057119673</v>
      </c>
      <c r="N19" s="43" t="s">
        <v>37</v>
      </c>
      <c r="O19" s="36">
        <v>60</v>
      </c>
      <c r="P19" s="36">
        <v>604750</v>
      </c>
      <c r="Q19" s="37">
        <v>9.921455147</v>
      </c>
      <c r="R19" s="37">
        <v>16.220267499</v>
      </c>
      <c r="S19" s="38">
        <v>1.183826642</v>
      </c>
      <c r="T19" s="39" t="s">
        <v>37</v>
      </c>
      <c r="U19" s="40">
        <v>196</v>
      </c>
      <c r="V19" s="40">
        <v>604750</v>
      </c>
      <c r="W19" s="41">
        <v>32.410086813</v>
      </c>
      <c r="X19" s="41">
        <v>57.857100463</v>
      </c>
      <c r="Y19" s="42">
        <v>1.301433978</v>
      </c>
      <c r="Z19" s="43" t="s">
        <v>37</v>
      </c>
      <c r="AA19" s="36">
        <v>82</v>
      </c>
      <c r="AB19" s="36">
        <v>604750</v>
      </c>
      <c r="AC19" s="37">
        <v>13.559322034</v>
      </c>
      <c r="AD19" s="37">
        <v>19.581258463</v>
      </c>
      <c r="AE19" s="38">
        <v>0.917714041</v>
      </c>
      <c r="AF19" s="39" t="s">
        <v>37</v>
      </c>
      <c r="AG19" s="40">
        <v>175</v>
      </c>
      <c r="AH19" s="40">
        <v>604750</v>
      </c>
      <c r="AI19" s="41">
        <v>28.937577511</v>
      </c>
      <c r="AJ19" s="41">
        <v>38.415106471</v>
      </c>
      <c r="AK19" s="42">
        <v>0.788297198</v>
      </c>
      <c r="AL19" s="43" t="s">
        <v>37</v>
      </c>
      <c r="AM19" s="36">
        <v>28</v>
      </c>
      <c r="AN19" s="36">
        <v>604750</v>
      </c>
      <c r="AO19" s="37">
        <v>4.630012402</v>
      </c>
      <c r="AP19" s="37">
        <v>8.648513927</v>
      </c>
      <c r="AQ19" s="38">
        <v>0.779286682</v>
      </c>
    </row>
    <row r="20" spans="1:43" ht="15" customHeight="1">
      <c r="A20" s="35" t="s">
        <v>84</v>
      </c>
      <c r="B20" s="35" t="s">
        <v>85</v>
      </c>
      <c r="C20" s="36">
        <v>1215</v>
      </c>
      <c r="D20" s="36">
        <v>493734</v>
      </c>
      <c r="E20" s="37">
        <v>246.083923732</v>
      </c>
      <c r="F20" s="37">
        <v>418.678610516</v>
      </c>
      <c r="G20" s="38">
        <v>0.840687417</v>
      </c>
      <c r="H20" s="39" t="s">
        <v>37</v>
      </c>
      <c r="I20" s="40">
        <v>121</v>
      </c>
      <c r="J20" s="40">
        <v>493734</v>
      </c>
      <c r="K20" s="41">
        <v>24.507123269</v>
      </c>
      <c r="L20" s="41">
        <v>42.087259243</v>
      </c>
      <c r="M20" s="42">
        <v>0.668398066</v>
      </c>
      <c r="N20" s="43" t="s">
        <v>37</v>
      </c>
      <c r="O20" s="36">
        <v>34</v>
      </c>
      <c r="P20" s="36">
        <v>493734</v>
      </c>
      <c r="Q20" s="37">
        <v>6.8862991</v>
      </c>
      <c r="R20" s="37">
        <v>11.842759379</v>
      </c>
      <c r="S20" s="38">
        <v>0.864336798</v>
      </c>
      <c r="T20" s="39" t="s">
        <v>37</v>
      </c>
      <c r="U20" s="40">
        <v>165</v>
      </c>
      <c r="V20" s="40">
        <v>493734</v>
      </c>
      <c r="W20" s="41">
        <v>33.418804457</v>
      </c>
      <c r="X20" s="41">
        <v>67.170738887</v>
      </c>
      <c r="Y20" s="42">
        <v>1.510934375</v>
      </c>
      <c r="Z20" s="43" t="s">
        <v>37</v>
      </c>
      <c r="AA20" s="36">
        <v>50</v>
      </c>
      <c r="AB20" s="36">
        <v>493734</v>
      </c>
      <c r="AC20" s="37">
        <v>10.126910442</v>
      </c>
      <c r="AD20" s="37">
        <v>17.756986361</v>
      </c>
      <c r="AE20" s="38">
        <v>0.832215955</v>
      </c>
      <c r="AF20" s="39" t="s">
        <v>37</v>
      </c>
      <c r="AG20" s="40">
        <v>89</v>
      </c>
      <c r="AH20" s="40">
        <v>493734</v>
      </c>
      <c r="AI20" s="41">
        <v>18.025900586</v>
      </c>
      <c r="AJ20" s="41">
        <v>23.877787672</v>
      </c>
      <c r="AK20" s="42">
        <v>0.489984146</v>
      </c>
      <c r="AL20" s="43" t="s">
        <v>37</v>
      </c>
      <c r="AM20" s="36">
        <v>22</v>
      </c>
      <c r="AN20" s="36">
        <v>493734</v>
      </c>
      <c r="AO20" s="37">
        <v>4.455840594</v>
      </c>
      <c r="AP20" s="37">
        <v>10.327443888</v>
      </c>
      <c r="AQ20" s="38">
        <v>0.930569061</v>
      </c>
    </row>
    <row r="21" spans="1:43" ht="15" customHeight="1">
      <c r="A21" s="35" t="s">
        <v>86</v>
      </c>
      <c r="B21" s="35" t="s">
        <v>87</v>
      </c>
      <c r="C21" s="36">
        <v>7161</v>
      </c>
      <c r="D21" s="36">
        <v>1742733</v>
      </c>
      <c r="E21" s="37">
        <v>410.906317835</v>
      </c>
      <c r="F21" s="37">
        <v>453.905489669</v>
      </c>
      <c r="G21" s="38">
        <v>0.911421372</v>
      </c>
      <c r="H21" s="39" t="s">
        <v>37</v>
      </c>
      <c r="I21" s="40">
        <v>939</v>
      </c>
      <c r="J21" s="40">
        <v>1742733</v>
      </c>
      <c r="K21" s="41">
        <v>53.880887089</v>
      </c>
      <c r="L21" s="41">
        <v>61.607038941</v>
      </c>
      <c r="M21" s="42">
        <v>0.978396465</v>
      </c>
      <c r="N21" s="43" t="s">
        <v>37</v>
      </c>
      <c r="O21" s="36">
        <v>241</v>
      </c>
      <c r="P21" s="36">
        <v>1742733</v>
      </c>
      <c r="Q21" s="37">
        <v>13.828853875</v>
      </c>
      <c r="R21" s="37">
        <v>15.687704271</v>
      </c>
      <c r="S21" s="38">
        <v>1.14495783</v>
      </c>
      <c r="T21" s="39" t="s">
        <v>37</v>
      </c>
      <c r="U21" s="40">
        <v>505</v>
      </c>
      <c r="V21" s="40">
        <v>1742733</v>
      </c>
      <c r="W21" s="41">
        <v>28.977473887</v>
      </c>
      <c r="X21" s="41">
        <v>33.816825127</v>
      </c>
      <c r="Y21" s="42">
        <v>0.760673537</v>
      </c>
      <c r="Z21" s="43" t="s">
        <v>37</v>
      </c>
      <c r="AA21" s="36">
        <v>325</v>
      </c>
      <c r="AB21" s="36">
        <v>1742733</v>
      </c>
      <c r="AC21" s="37">
        <v>18.648869333</v>
      </c>
      <c r="AD21" s="37">
        <v>20.341635443</v>
      </c>
      <c r="AE21" s="38">
        <v>0.953350598</v>
      </c>
      <c r="AF21" s="39" t="s">
        <v>37</v>
      </c>
      <c r="AG21" s="40">
        <v>621</v>
      </c>
      <c r="AH21" s="40">
        <v>1742733</v>
      </c>
      <c r="AI21" s="41">
        <v>35.633685711</v>
      </c>
      <c r="AJ21" s="41">
        <v>38.398937499</v>
      </c>
      <c r="AK21" s="42">
        <v>0.787965403</v>
      </c>
      <c r="AL21" s="43" t="s">
        <v>37</v>
      </c>
      <c r="AM21" s="36">
        <v>126</v>
      </c>
      <c r="AN21" s="36">
        <v>1742733</v>
      </c>
      <c r="AO21" s="37">
        <v>7.230023188</v>
      </c>
      <c r="AP21" s="37">
        <v>8.47066791</v>
      </c>
      <c r="AQ21" s="38">
        <v>0.763261613</v>
      </c>
    </row>
    <row r="22" spans="1:43" ht="15" customHeight="1">
      <c r="A22" s="93" t="s">
        <v>34</v>
      </c>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row>
    <row r="23" spans="1:2" ht="30" customHeight="1">
      <c r="A23" s="94" t="s">
        <v>95</v>
      </c>
      <c r="B23" s="94"/>
    </row>
    <row r="24" spans="1:2" ht="15" customHeight="1">
      <c r="A24" s="44" t="s">
        <v>88</v>
      </c>
      <c r="B24" s="45"/>
    </row>
    <row r="25" spans="1:2" ht="48" customHeight="1">
      <c r="A25" s="92" t="s">
        <v>163</v>
      </c>
      <c r="B25" s="92"/>
    </row>
    <row r="26" spans="1:2" ht="27" customHeight="1">
      <c r="A26" s="92" t="s">
        <v>89</v>
      </c>
      <c r="B26" s="92"/>
    </row>
  </sheetData>
  <sheetProtection/>
  <mergeCells count="13">
    <mergeCell ref="A26:B26"/>
    <mergeCell ref="A3:AQ3"/>
    <mergeCell ref="A4:B4"/>
    <mergeCell ref="C4:G4"/>
    <mergeCell ref="I4:M4"/>
    <mergeCell ref="O4:S4"/>
    <mergeCell ref="U4:Y4"/>
    <mergeCell ref="AA4:AE4"/>
    <mergeCell ref="AG4:AK4"/>
    <mergeCell ref="AM4:AQ4"/>
    <mergeCell ref="A22:AQ22"/>
    <mergeCell ref="A23:B23"/>
    <mergeCell ref="A25:B25"/>
  </mergeCells>
  <printOptions/>
  <pageMargins left="0.08" right="0.08" top="1" bottom="1" header="0.5" footer="0.5"/>
  <pageSetup blackAndWhite="1" horizontalDpi="300" verticalDpi="300" orientation="landscape"/>
</worksheet>
</file>

<file path=xl/worksheets/sheet6.xml><?xml version="1.0" encoding="utf-8"?>
<worksheet xmlns="http://schemas.openxmlformats.org/spreadsheetml/2006/main" xmlns:r="http://schemas.openxmlformats.org/officeDocument/2006/relationships">
  <dimension ref="A1:BU26"/>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ustomHeight="1"/>
  <cols>
    <col min="1" max="1" width="11.140625" style="47" customWidth="1"/>
    <col min="2" max="2" width="66.57421875" style="47" customWidth="1"/>
    <col min="3" max="3" width="8.28125" style="47" bestFit="1" customWidth="1"/>
    <col min="4" max="4" width="9.57421875" style="47" bestFit="1" customWidth="1"/>
    <col min="5" max="5" width="8.8515625" style="47" bestFit="1" customWidth="1"/>
    <col min="6" max="6" width="11.7109375" style="47" bestFit="1" customWidth="1"/>
    <col min="7" max="7" width="11.00390625" style="47" bestFit="1" customWidth="1"/>
    <col min="8" max="8" width="1.421875" style="47" bestFit="1" customWidth="1"/>
    <col min="9" max="9" width="8.28125" style="47" bestFit="1" customWidth="1"/>
    <col min="10" max="10" width="9.57421875" style="47" bestFit="1" customWidth="1"/>
    <col min="11" max="11" width="8.8515625" style="47" bestFit="1" customWidth="1"/>
    <col min="12" max="12" width="11.7109375" style="47" bestFit="1" customWidth="1"/>
    <col min="13" max="13" width="11.00390625" style="47" bestFit="1" customWidth="1"/>
    <col min="14" max="14" width="1.421875" style="47" bestFit="1" customWidth="1"/>
    <col min="15" max="15" width="8.28125" style="47" bestFit="1" customWidth="1"/>
    <col min="16" max="16" width="9.57421875" style="47" bestFit="1" customWidth="1"/>
    <col min="17" max="17" width="8.8515625" style="47" bestFit="1" customWidth="1"/>
    <col min="18" max="18" width="11.7109375" style="47" bestFit="1" customWidth="1"/>
    <col min="19" max="19" width="11.00390625" style="47" bestFit="1" customWidth="1"/>
    <col min="20" max="20" width="1.421875" style="47" bestFit="1" customWidth="1"/>
    <col min="21" max="21" width="8.28125" style="47" bestFit="1" customWidth="1"/>
    <col min="22" max="22" width="9.57421875" style="47" bestFit="1" customWidth="1"/>
    <col min="23" max="23" width="8.8515625" style="47" bestFit="1" customWidth="1"/>
    <col min="24" max="24" width="11.7109375" style="47" bestFit="1" customWidth="1"/>
    <col min="25" max="25" width="11.00390625" style="47" bestFit="1" customWidth="1"/>
    <col min="26" max="26" width="1.421875" style="47" bestFit="1" customWidth="1"/>
    <col min="27" max="27" width="8.28125" style="47" bestFit="1" customWidth="1"/>
    <col min="28" max="28" width="9.57421875" style="47" bestFit="1" customWidth="1"/>
    <col min="29" max="29" width="8.8515625" style="47" bestFit="1" customWidth="1"/>
    <col min="30" max="30" width="11.7109375" style="47" bestFit="1" customWidth="1"/>
    <col min="31" max="31" width="11.00390625" style="47" bestFit="1" customWidth="1"/>
    <col min="32" max="32" width="1.421875" style="47" bestFit="1" customWidth="1"/>
    <col min="33" max="33" width="8.28125" style="47" bestFit="1" customWidth="1"/>
    <col min="34" max="34" width="9.57421875" style="47" bestFit="1" customWidth="1"/>
    <col min="35" max="35" width="8.8515625" style="47" bestFit="1" customWidth="1"/>
    <col min="36" max="36" width="11.7109375" style="47" bestFit="1" customWidth="1"/>
    <col min="37" max="37" width="11.00390625" style="47" bestFit="1" customWidth="1"/>
    <col min="38" max="38" width="1.421875" style="47" bestFit="1" customWidth="1"/>
    <col min="39" max="39" width="8.28125" style="47" bestFit="1" customWidth="1"/>
    <col min="40" max="40" width="9.57421875" style="47" bestFit="1" customWidth="1"/>
    <col min="41" max="41" width="8.8515625" style="47" bestFit="1" customWidth="1"/>
    <col min="42" max="42" width="11.7109375" style="47" bestFit="1" customWidth="1"/>
    <col min="43" max="43" width="11.00390625" style="47" bestFit="1" customWidth="1"/>
    <col min="44" max="44" width="1.421875" style="47" bestFit="1" customWidth="1"/>
    <col min="45" max="45" width="8.28125" style="47" bestFit="1" customWidth="1"/>
    <col min="46" max="46" width="9.57421875" style="47" bestFit="1" customWidth="1"/>
    <col min="47" max="47" width="8.8515625" style="47" bestFit="1" customWidth="1"/>
    <col min="48" max="48" width="11.7109375" style="47" bestFit="1" customWidth="1"/>
    <col min="49" max="49" width="11.00390625" style="47" bestFit="1" customWidth="1"/>
    <col min="50" max="50" width="1.421875" style="47" bestFit="1" customWidth="1"/>
    <col min="51" max="51" width="8.28125" style="47" bestFit="1" customWidth="1"/>
    <col min="52" max="52" width="9.57421875" style="47" bestFit="1" customWidth="1"/>
    <col min="53" max="53" width="8.8515625" style="47" bestFit="1" customWidth="1"/>
    <col min="54" max="54" width="11.7109375" style="47" bestFit="1" customWidth="1"/>
    <col min="55" max="55" width="11.00390625" style="47" bestFit="1" customWidth="1"/>
    <col min="56" max="56" width="1.421875" style="47" bestFit="1" customWidth="1"/>
    <col min="57" max="57" width="8.28125" style="47" bestFit="1" customWidth="1"/>
    <col min="58" max="58" width="9.57421875" style="47" bestFit="1" customWidth="1"/>
    <col min="59" max="59" width="8.8515625" style="47" bestFit="1" customWidth="1"/>
    <col min="60" max="60" width="11.7109375" style="47" bestFit="1" customWidth="1"/>
    <col min="61" max="61" width="11.00390625" style="47" bestFit="1" customWidth="1"/>
    <col min="62" max="62" width="1.421875" style="47" bestFit="1" customWidth="1"/>
    <col min="63" max="63" width="8.28125" style="47" bestFit="1" customWidth="1"/>
    <col min="64" max="64" width="9.57421875" style="47" bestFit="1" customWidth="1"/>
    <col min="65" max="65" width="8.8515625" style="47" bestFit="1" customWidth="1"/>
    <col min="66" max="66" width="11.7109375" style="47" bestFit="1" customWidth="1"/>
    <col min="67" max="67" width="11.00390625" style="47" bestFit="1" customWidth="1"/>
    <col min="68" max="68" width="1.421875" style="47" bestFit="1" customWidth="1"/>
    <col min="69" max="69" width="8.28125" style="47" bestFit="1" customWidth="1"/>
    <col min="70" max="70" width="9.57421875" style="47" bestFit="1" customWidth="1"/>
    <col min="71" max="71" width="8.8515625" style="47" bestFit="1" customWidth="1"/>
    <col min="72" max="72" width="11.7109375" style="47" bestFit="1" customWidth="1"/>
    <col min="73" max="73" width="11.00390625" style="47" bestFit="1" customWidth="1"/>
    <col min="74" max="16384" width="9.140625" style="47" customWidth="1"/>
  </cols>
  <sheetData>
    <row r="1" ht="23.25" customHeight="1">
      <c r="A1" s="14" t="str">
        <f>Admin!C11</f>
        <v>Greater Capital City Statistical Areas (GCCSAs)</v>
      </c>
    </row>
    <row r="2" ht="18" customHeight="1">
      <c r="A2" s="15" t="str">
        <f>Admin!C22</f>
        <v>Table 4: Males: Mortality, 2009–2013</v>
      </c>
    </row>
    <row r="3" spans="1:73" ht="13.5" customHeight="1">
      <c r="A3" s="95" t="s">
        <v>34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row>
    <row r="4" spans="1:73" ht="15" customHeight="1">
      <c r="A4" s="96" t="s">
        <v>35</v>
      </c>
      <c r="B4" s="96"/>
      <c r="C4" s="97" t="s">
        <v>36</v>
      </c>
      <c r="D4" s="97"/>
      <c r="E4" s="97"/>
      <c r="F4" s="97"/>
      <c r="G4" s="97"/>
      <c r="H4" s="49" t="s">
        <v>37</v>
      </c>
      <c r="I4" s="96" t="s">
        <v>38</v>
      </c>
      <c r="J4" s="96"/>
      <c r="K4" s="96"/>
      <c r="L4" s="96"/>
      <c r="M4" s="96"/>
      <c r="N4" s="48" t="s">
        <v>37</v>
      </c>
      <c r="O4" s="97" t="s">
        <v>39</v>
      </c>
      <c r="P4" s="97"/>
      <c r="Q4" s="97"/>
      <c r="R4" s="97"/>
      <c r="S4" s="97"/>
      <c r="T4" s="49" t="s">
        <v>37</v>
      </c>
      <c r="U4" s="96" t="s">
        <v>40</v>
      </c>
      <c r="V4" s="96"/>
      <c r="W4" s="96"/>
      <c r="X4" s="96"/>
      <c r="Y4" s="96"/>
      <c r="Z4" s="48" t="s">
        <v>37</v>
      </c>
      <c r="AA4" s="97" t="s">
        <v>41</v>
      </c>
      <c r="AB4" s="97"/>
      <c r="AC4" s="97"/>
      <c r="AD4" s="97"/>
      <c r="AE4" s="97"/>
      <c r="AF4" s="49" t="s">
        <v>37</v>
      </c>
      <c r="AG4" s="96" t="s">
        <v>42</v>
      </c>
      <c r="AH4" s="96"/>
      <c r="AI4" s="96"/>
      <c r="AJ4" s="96"/>
      <c r="AK4" s="96"/>
      <c r="AL4" s="48" t="s">
        <v>37</v>
      </c>
      <c r="AM4" s="97" t="s">
        <v>43</v>
      </c>
      <c r="AN4" s="97"/>
      <c r="AO4" s="97"/>
      <c r="AP4" s="97"/>
      <c r="AQ4" s="97"/>
      <c r="AR4" s="49" t="s">
        <v>37</v>
      </c>
      <c r="AS4" s="96" t="s">
        <v>44</v>
      </c>
      <c r="AT4" s="96"/>
      <c r="AU4" s="96"/>
      <c r="AV4" s="96"/>
      <c r="AW4" s="96"/>
      <c r="AX4" s="48" t="s">
        <v>37</v>
      </c>
      <c r="AY4" s="97" t="s">
        <v>45</v>
      </c>
      <c r="AZ4" s="97"/>
      <c r="BA4" s="97"/>
      <c r="BB4" s="97"/>
      <c r="BC4" s="97"/>
      <c r="BD4" s="49" t="s">
        <v>37</v>
      </c>
      <c r="BE4" s="96" t="s">
        <v>46</v>
      </c>
      <c r="BF4" s="96"/>
      <c r="BG4" s="96"/>
      <c r="BH4" s="96"/>
      <c r="BI4" s="96"/>
      <c r="BJ4" s="48" t="s">
        <v>37</v>
      </c>
      <c r="BK4" s="97" t="s">
        <v>47</v>
      </c>
      <c r="BL4" s="97"/>
      <c r="BM4" s="97"/>
      <c r="BN4" s="97"/>
      <c r="BO4" s="97"/>
      <c r="BP4" s="49" t="s">
        <v>37</v>
      </c>
      <c r="BQ4" s="96" t="s">
        <v>48</v>
      </c>
      <c r="BR4" s="96"/>
      <c r="BS4" s="96"/>
      <c r="BT4" s="96"/>
      <c r="BU4" s="96"/>
    </row>
    <row r="5" spans="1:73" ht="45.75" customHeight="1">
      <c r="A5" s="50" t="s">
        <v>49</v>
      </c>
      <c r="B5" s="50" t="s">
        <v>50</v>
      </c>
      <c r="C5" s="51" t="s">
        <v>96</v>
      </c>
      <c r="D5" s="51" t="s">
        <v>52</v>
      </c>
      <c r="E5" s="51" t="s">
        <v>53</v>
      </c>
      <c r="F5" s="51" t="s">
        <v>54</v>
      </c>
      <c r="G5" s="51" t="s">
        <v>55</v>
      </c>
      <c r="H5" s="52" t="s">
        <v>37</v>
      </c>
      <c r="I5" s="53" t="s">
        <v>96</v>
      </c>
      <c r="J5" s="53" t="s">
        <v>52</v>
      </c>
      <c r="K5" s="53" t="s">
        <v>53</v>
      </c>
      <c r="L5" s="53" t="s">
        <v>54</v>
      </c>
      <c r="M5" s="53" t="s">
        <v>55</v>
      </c>
      <c r="N5" s="50" t="s">
        <v>37</v>
      </c>
      <c r="O5" s="51" t="s">
        <v>96</v>
      </c>
      <c r="P5" s="51" t="s">
        <v>52</v>
      </c>
      <c r="Q5" s="51" t="s">
        <v>53</v>
      </c>
      <c r="R5" s="51" t="s">
        <v>54</v>
      </c>
      <c r="S5" s="51" t="s">
        <v>55</v>
      </c>
      <c r="T5" s="52" t="s">
        <v>37</v>
      </c>
      <c r="U5" s="53" t="s">
        <v>96</v>
      </c>
      <c r="V5" s="53" t="s">
        <v>52</v>
      </c>
      <c r="W5" s="53" t="s">
        <v>53</v>
      </c>
      <c r="X5" s="53" t="s">
        <v>54</v>
      </c>
      <c r="Y5" s="53" t="s">
        <v>55</v>
      </c>
      <c r="Z5" s="50" t="s">
        <v>37</v>
      </c>
      <c r="AA5" s="51" t="s">
        <v>96</v>
      </c>
      <c r="AB5" s="51" t="s">
        <v>52</v>
      </c>
      <c r="AC5" s="51" t="s">
        <v>53</v>
      </c>
      <c r="AD5" s="51" t="s">
        <v>54</v>
      </c>
      <c r="AE5" s="51" t="s">
        <v>55</v>
      </c>
      <c r="AF5" s="52" t="s">
        <v>37</v>
      </c>
      <c r="AG5" s="53" t="s">
        <v>96</v>
      </c>
      <c r="AH5" s="53" t="s">
        <v>52</v>
      </c>
      <c r="AI5" s="53" t="s">
        <v>53</v>
      </c>
      <c r="AJ5" s="53" t="s">
        <v>54</v>
      </c>
      <c r="AK5" s="53" t="s">
        <v>55</v>
      </c>
      <c r="AL5" s="50" t="s">
        <v>37</v>
      </c>
      <c r="AM5" s="51" t="s">
        <v>96</v>
      </c>
      <c r="AN5" s="51" t="s">
        <v>52</v>
      </c>
      <c r="AO5" s="51" t="s">
        <v>53</v>
      </c>
      <c r="AP5" s="51" t="s">
        <v>54</v>
      </c>
      <c r="AQ5" s="51" t="s">
        <v>55</v>
      </c>
      <c r="AR5" s="52" t="s">
        <v>37</v>
      </c>
      <c r="AS5" s="53" t="s">
        <v>96</v>
      </c>
      <c r="AT5" s="53" t="s">
        <v>52</v>
      </c>
      <c r="AU5" s="53" t="s">
        <v>53</v>
      </c>
      <c r="AV5" s="53" t="s">
        <v>54</v>
      </c>
      <c r="AW5" s="53" t="s">
        <v>55</v>
      </c>
      <c r="AX5" s="50" t="s">
        <v>37</v>
      </c>
      <c r="AY5" s="51" t="s">
        <v>96</v>
      </c>
      <c r="AZ5" s="51" t="s">
        <v>52</v>
      </c>
      <c r="BA5" s="51" t="s">
        <v>53</v>
      </c>
      <c r="BB5" s="51" t="s">
        <v>54</v>
      </c>
      <c r="BC5" s="51" t="s">
        <v>55</v>
      </c>
      <c r="BD5" s="52" t="s">
        <v>37</v>
      </c>
      <c r="BE5" s="53" t="s">
        <v>96</v>
      </c>
      <c r="BF5" s="53" t="s">
        <v>52</v>
      </c>
      <c r="BG5" s="53" t="s">
        <v>53</v>
      </c>
      <c r="BH5" s="53" t="s">
        <v>54</v>
      </c>
      <c r="BI5" s="53" t="s">
        <v>55</v>
      </c>
      <c r="BJ5" s="50" t="s">
        <v>37</v>
      </c>
      <c r="BK5" s="51" t="s">
        <v>96</v>
      </c>
      <c r="BL5" s="51" t="s">
        <v>52</v>
      </c>
      <c r="BM5" s="51" t="s">
        <v>53</v>
      </c>
      <c r="BN5" s="51" t="s">
        <v>54</v>
      </c>
      <c r="BO5" s="51" t="s">
        <v>55</v>
      </c>
      <c r="BP5" s="52" t="s">
        <v>37</v>
      </c>
      <c r="BQ5" s="53" t="s">
        <v>96</v>
      </c>
      <c r="BR5" s="53" t="s">
        <v>52</v>
      </c>
      <c r="BS5" s="53" t="s">
        <v>53</v>
      </c>
      <c r="BT5" s="53" t="s">
        <v>54</v>
      </c>
      <c r="BU5" s="53" t="s">
        <v>55</v>
      </c>
    </row>
    <row r="6" spans="1:73" ht="15" customHeight="1">
      <c r="A6" s="54" t="s">
        <v>37</v>
      </c>
      <c r="B6" s="55" t="s">
        <v>56</v>
      </c>
      <c r="C6" s="56">
        <v>121909</v>
      </c>
      <c r="D6" s="56">
        <v>55711233</v>
      </c>
      <c r="E6" s="57">
        <v>218.823015459</v>
      </c>
      <c r="F6" s="57">
        <v>217.585417304</v>
      </c>
      <c r="G6" s="58">
        <v>1</v>
      </c>
      <c r="H6" s="59" t="s">
        <v>37</v>
      </c>
      <c r="I6" s="60">
        <v>3644</v>
      </c>
      <c r="J6" s="60">
        <v>55711233</v>
      </c>
      <c r="K6" s="61">
        <v>6.54087121</v>
      </c>
      <c r="L6" s="61">
        <v>6.690704535</v>
      </c>
      <c r="M6" s="62">
        <v>1</v>
      </c>
      <c r="N6" s="54" t="s">
        <v>37</v>
      </c>
      <c r="O6" s="56">
        <v>11210</v>
      </c>
      <c r="P6" s="56">
        <v>55711233</v>
      </c>
      <c r="Q6" s="57">
        <v>20.12161533</v>
      </c>
      <c r="R6" s="57">
        <v>19.929723794</v>
      </c>
      <c r="S6" s="58">
        <v>1</v>
      </c>
      <c r="T6" s="59" t="s">
        <v>37</v>
      </c>
      <c r="U6" s="60">
        <v>3780</v>
      </c>
      <c r="V6" s="60">
        <v>55711233</v>
      </c>
      <c r="W6" s="61">
        <v>6.78498715</v>
      </c>
      <c r="X6" s="61">
        <v>6.546169907</v>
      </c>
      <c r="Y6" s="62">
        <v>1</v>
      </c>
      <c r="Z6" s="54" t="s">
        <v>37</v>
      </c>
      <c r="AA6" s="56">
        <v>2914</v>
      </c>
      <c r="AB6" s="56">
        <v>55711233</v>
      </c>
      <c r="AC6" s="57">
        <v>5.230543004</v>
      </c>
      <c r="AD6" s="57">
        <v>5.110919313</v>
      </c>
      <c r="AE6" s="58">
        <v>1</v>
      </c>
      <c r="AF6" s="59" t="s">
        <v>37</v>
      </c>
      <c r="AG6" s="60">
        <v>4780</v>
      </c>
      <c r="AH6" s="60">
        <v>55711233</v>
      </c>
      <c r="AI6" s="61">
        <v>8.579957295</v>
      </c>
      <c r="AJ6" s="61">
        <v>8.638954697</v>
      </c>
      <c r="AK6" s="62">
        <v>1</v>
      </c>
      <c r="AL6" s="54" t="s">
        <v>37</v>
      </c>
      <c r="AM6" s="56">
        <v>24547</v>
      </c>
      <c r="AN6" s="56">
        <v>55711233</v>
      </c>
      <c r="AO6" s="57">
        <v>44.06113216</v>
      </c>
      <c r="AP6" s="57">
        <v>43.309447322</v>
      </c>
      <c r="AQ6" s="58">
        <v>1</v>
      </c>
      <c r="AR6" s="59" t="s">
        <v>37</v>
      </c>
      <c r="AS6" s="60">
        <v>4139</v>
      </c>
      <c r="AT6" s="60">
        <v>55711233</v>
      </c>
      <c r="AU6" s="61">
        <v>7.429381432</v>
      </c>
      <c r="AV6" s="61">
        <v>7.402481938</v>
      </c>
      <c r="AW6" s="62">
        <v>1</v>
      </c>
      <c r="AX6" s="54" t="s">
        <v>37</v>
      </c>
      <c r="AY6" s="56">
        <v>5156</v>
      </c>
      <c r="AZ6" s="56">
        <v>55711233</v>
      </c>
      <c r="BA6" s="57">
        <v>9.25486607</v>
      </c>
      <c r="BB6" s="57">
        <v>9.142101122</v>
      </c>
      <c r="BC6" s="58">
        <v>1</v>
      </c>
      <c r="BD6" s="59" t="s">
        <v>37</v>
      </c>
      <c r="BE6" s="60">
        <v>6274</v>
      </c>
      <c r="BF6" s="60">
        <v>55711233</v>
      </c>
      <c r="BG6" s="61">
        <v>11.261642692</v>
      </c>
      <c r="BH6" s="61">
        <v>11.021990924</v>
      </c>
      <c r="BI6" s="62">
        <v>1</v>
      </c>
      <c r="BJ6" s="54" t="s">
        <v>37</v>
      </c>
      <c r="BK6" s="56">
        <v>15865</v>
      </c>
      <c r="BL6" s="56">
        <v>55711233</v>
      </c>
      <c r="BM6" s="57">
        <v>28.477201357</v>
      </c>
      <c r="BN6" s="57">
        <v>29.419118198</v>
      </c>
      <c r="BO6" s="58">
        <v>1</v>
      </c>
      <c r="BP6" s="59" t="s">
        <v>37</v>
      </c>
      <c r="BQ6" s="60">
        <v>3631</v>
      </c>
      <c r="BR6" s="60">
        <v>55711233</v>
      </c>
      <c r="BS6" s="61">
        <v>6.517536598</v>
      </c>
      <c r="BT6" s="61">
        <v>6.44958539</v>
      </c>
      <c r="BU6" s="62">
        <v>1</v>
      </c>
    </row>
    <row r="7" spans="1:73" ht="18.75" customHeight="1">
      <c r="A7" s="63" t="s">
        <v>57</v>
      </c>
      <c r="B7" s="63" t="s">
        <v>58</v>
      </c>
      <c r="C7" s="64">
        <v>21587</v>
      </c>
      <c r="D7" s="64">
        <v>11446232</v>
      </c>
      <c r="E7" s="65">
        <v>188.594814433</v>
      </c>
      <c r="F7" s="65">
        <v>202.067679024</v>
      </c>
      <c r="G7" s="66">
        <v>0.928682085</v>
      </c>
      <c r="H7" s="67" t="s">
        <v>37</v>
      </c>
      <c r="I7" s="68">
        <v>627</v>
      </c>
      <c r="J7" s="68">
        <v>11446232</v>
      </c>
      <c r="K7" s="69">
        <v>5.477785179</v>
      </c>
      <c r="L7" s="69">
        <v>6.014529896</v>
      </c>
      <c r="M7" s="70">
        <v>0.898938201</v>
      </c>
      <c r="N7" s="71" t="s">
        <v>37</v>
      </c>
      <c r="O7" s="64">
        <v>2004</v>
      </c>
      <c r="P7" s="64">
        <v>11446232</v>
      </c>
      <c r="Q7" s="65">
        <v>17.507944973</v>
      </c>
      <c r="R7" s="65">
        <v>18.787742477</v>
      </c>
      <c r="S7" s="66">
        <v>0.942699591</v>
      </c>
      <c r="T7" s="67" t="s">
        <v>37</v>
      </c>
      <c r="U7" s="68">
        <v>657</v>
      </c>
      <c r="V7" s="68">
        <v>11446232</v>
      </c>
      <c r="W7" s="69">
        <v>5.739880163</v>
      </c>
      <c r="X7" s="69">
        <v>5.96424345</v>
      </c>
      <c r="Y7" s="70">
        <v>0.911104285</v>
      </c>
      <c r="Z7" s="71" t="s">
        <v>37</v>
      </c>
      <c r="AA7" s="64">
        <v>459</v>
      </c>
      <c r="AB7" s="64">
        <v>11446232</v>
      </c>
      <c r="AC7" s="65">
        <v>4.010053265</v>
      </c>
      <c r="AD7" s="65">
        <v>4.160851084</v>
      </c>
      <c r="AE7" s="66">
        <v>0.81411011</v>
      </c>
      <c r="AF7" s="67" t="s">
        <v>37</v>
      </c>
      <c r="AG7" s="68">
        <v>891</v>
      </c>
      <c r="AH7" s="68">
        <v>11446232</v>
      </c>
      <c r="AI7" s="69">
        <v>7.784221043</v>
      </c>
      <c r="AJ7" s="69">
        <v>8.446079942</v>
      </c>
      <c r="AK7" s="70">
        <v>0.977673832</v>
      </c>
      <c r="AL7" s="71" t="s">
        <v>37</v>
      </c>
      <c r="AM7" s="64">
        <v>4345</v>
      </c>
      <c r="AN7" s="64">
        <v>11446232</v>
      </c>
      <c r="AO7" s="65">
        <v>37.960090273</v>
      </c>
      <c r="AP7" s="65">
        <v>40.545745512</v>
      </c>
      <c r="AQ7" s="66">
        <v>0.936187091</v>
      </c>
      <c r="AR7" s="67" t="s">
        <v>37</v>
      </c>
      <c r="AS7" s="68">
        <v>773</v>
      </c>
      <c r="AT7" s="68">
        <v>11446232</v>
      </c>
      <c r="AU7" s="69">
        <v>6.753314104</v>
      </c>
      <c r="AV7" s="69">
        <v>7.24747815</v>
      </c>
      <c r="AW7" s="70">
        <v>0.979060565</v>
      </c>
      <c r="AX7" s="71" t="s">
        <v>37</v>
      </c>
      <c r="AY7" s="64">
        <v>929</v>
      </c>
      <c r="AZ7" s="64">
        <v>11446232</v>
      </c>
      <c r="BA7" s="65">
        <v>8.116208024</v>
      </c>
      <c r="BB7" s="65">
        <v>8.63898849</v>
      </c>
      <c r="BC7" s="66">
        <v>0.944967505</v>
      </c>
      <c r="BD7" s="67" t="s">
        <v>37</v>
      </c>
      <c r="BE7" s="68">
        <v>1240</v>
      </c>
      <c r="BF7" s="68">
        <v>11446232</v>
      </c>
      <c r="BG7" s="69">
        <v>10.833259364</v>
      </c>
      <c r="BH7" s="69">
        <v>11.450510938</v>
      </c>
      <c r="BI7" s="70">
        <v>1.03887864</v>
      </c>
      <c r="BJ7" s="71" t="s">
        <v>37</v>
      </c>
      <c r="BK7" s="64">
        <v>2575</v>
      </c>
      <c r="BL7" s="64">
        <v>11446232</v>
      </c>
      <c r="BM7" s="65">
        <v>22.49648618</v>
      </c>
      <c r="BN7" s="65">
        <v>24.939378774</v>
      </c>
      <c r="BO7" s="66">
        <v>0.847726931</v>
      </c>
      <c r="BP7" s="67" t="s">
        <v>37</v>
      </c>
      <c r="BQ7" s="68">
        <v>699</v>
      </c>
      <c r="BR7" s="68">
        <v>11446232</v>
      </c>
      <c r="BS7" s="69">
        <v>6.106813142</v>
      </c>
      <c r="BT7" s="69">
        <v>6.504024346</v>
      </c>
      <c r="BU7" s="70">
        <v>1.008440691</v>
      </c>
    </row>
    <row r="8" spans="1:73" ht="15" customHeight="1">
      <c r="A8" s="63" t="s">
        <v>59</v>
      </c>
      <c r="B8" s="63" t="s">
        <v>60</v>
      </c>
      <c r="C8" s="64">
        <v>19223</v>
      </c>
      <c r="D8" s="64">
        <v>6494492</v>
      </c>
      <c r="E8" s="65">
        <v>295.989278299</v>
      </c>
      <c r="F8" s="65">
        <v>234.88732108</v>
      </c>
      <c r="G8" s="66">
        <v>1.079517754</v>
      </c>
      <c r="H8" s="67" t="s">
        <v>37</v>
      </c>
      <c r="I8" s="68">
        <v>552</v>
      </c>
      <c r="J8" s="68">
        <v>6494492</v>
      </c>
      <c r="K8" s="69">
        <v>8.499510046</v>
      </c>
      <c r="L8" s="69">
        <v>6.79893182</v>
      </c>
      <c r="M8" s="70">
        <v>1.016175768</v>
      </c>
      <c r="N8" s="71" t="s">
        <v>37</v>
      </c>
      <c r="O8" s="64">
        <v>1588</v>
      </c>
      <c r="P8" s="64">
        <v>6494492</v>
      </c>
      <c r="Q8" s="65">
        <v>24.451489046</v>
      </c>
      <c r="R8" s="65">
        <v>19.367112797</v>
      </c>
      <c r="S8" s="66">
        <v>0.971770256</v>
      </c>
      <c r="T8" s="67" t="s">
        <v>37</v>
      </c>
      <c r="U8" s="68">
        <v>652</v>
      </c>
      <c r="V8" s="68">
        <v>6494492</v>
      </c>
      <c r="W8" s="69">
        <v>10.039276359</v>
      </c>
      <c r="X8" s="69">
        <v>7.968473873</v>
      </c>
      <c r="Y8" s="70">
        <v>1.217272693</v>
      </c>
      <c r="Z8" s="71" t="s">
        <v>37</v>
      </c>
      <c r="AA8" s="64">
        <v>430</v>
      </c>
      <c r="AB8" s="64">
        <v>6494492</v>
      </c>
      <c r="AC8" s="65">
        <v>6.620995145</v>
      </c>
      <c r="AD8" s="65">
        <v>5.252865151</v>
      </c>
      <c r="AE8" s="66">
        <v>1.027773054</v>
      </c>
      <c r="AF8" s="67" t="s">
        <v>37</v>
      </c>
      <c r="AG8" s="68">
        <v>666</v>
      </c>
      <c r="AH8" s="68">
        <v>6494492</v>
      </c>
      <c r="AI8" s="69">
        <v>10.254843643</v>
      </c>
      <c r="AJ8" s="69">
        <v>8.277150787</v>
      </c>
      <c r="AK8" s="70">
        <v>0.958119481</v>
      </c>
      <c r="AL8" s="71" t="s">
        <v>37</v>
      </c>
      <c r="AM8" s="64">
        <v>3978</v>
      </c>
      <c r="AN8" s="64">
        <v>6494492</v>
      </c>
      <c r="AO8" s="65">
        <v>61.251903921</v>
      </c>
      <c r="AP8" s="65">
        <v>47.744998587</v>
      </c>
      <c r="AQ8" s="66">
        <v>1.102415328</v>
      </c>
      <c r="AR8" s="67" t="s">
        <v>37</v>
      </c>
      <c r="AS8" s="68">
        <v>597</v>
      </c>
      <c r="AT8" s="68">
        <v>6494492</v>
      </c>
      <c r="AU8" s="69">
        <v>9.192404887</v>
      </c>
      <c r="AV8" s="69">
        <v>7.261979476</v>
      </c>
      <c r="AW8" s="70">
        <v>0.981019547</v>
      </c>
      <c r="AX8" s="71" t="s">
        <v>37</v>
      </c>
      <c r="AY8" s="64">
        <v>880</v>
      </c>
      <c r="AZ8" s="64">
        <v>6494492</v>
      </c>
      <c r="BA8" s="65">
        <v>13.549943552</v>
      </c>
      <c r="BB8" s="65">
        <v>10.921369701</v>
      </c>
      <c r="BC8" s="66">
        <v>1.194623594</v>
      </c>
      <c r="BD8" s="67" t="s">
        <v>37</v>
      </c>
      <c r="BE8" s="68">
        <v>944</v>
      </c>
      <c r="BF8" s="68">
        <v>6494492</v>
      </c>
      <c r="BG8" s="69">
        <v>14.535393992</v>
      </c>
      <c r="BH8" s="69">
        <v>11.390430656</v>
      </c>
      <c r="BI8" s="70">
        <v>1.033427693</v>
      </c>
      <c r="BJ8" s="71" t="s">
        <v>37</v>
      </c>
      <c r="BK8" s="64">
        <v>2649</v>
      </c>
      <c r="BL8" s="64">
        <v>6494492</v>
      </c>
      <c r="BM8" s="65">
        <v>40.788409625</v>
      </c>
      <c r="BN8" s="65">
        <v>32.576257317</v>
      </c>
      <c r="BO8" s="66">
        <v>1.107315899</v>
      </c>
      <c r="BP8" s="67" t="s">
        <v>37</v>
      </c>
      <c r="BQ8" s="68">
        <v>453</v>
      </c>
      <c r="BR8" s="68">
        <v>6494492</v>
      </c>
      <c r="BS8" s="69">
        <v>6.975141397</v>
      </c>
      <c r="BT8" s="69">
        <v>5.500585365</v>
      </c>
      <c r="BU8" s="70">
        <v>0.852858755</v>
      </c>
    </row>
    <row r="9" spans="1:73" ht="15" customHeight="1">
      <c r="A9" s="63" t="s">
        <v>61</v>
      </c>
      <c r="B9" s="63" t="s">
        <v>62</v>
      </c>
      <c r="C9" s="64">
        <v>19747</v>
      </c>
      <c r="D9" s="64">
        <v>10330270</v>
      </c>
      <c r="E9" s="65">
        <v>191.156668703</v>
      </c>
      <c r="F9" s="65">
        <v>202.066862466</v>
      </c>
      <c r="G9" s="66">
        <v>0.928678332</v>
      </c>
      <c r="H9" s="67" t="s">
        <v>37</v>
      </c>
      <c r="I9" s="68">
        <v>658</v>
      </c>
      <c r="J9" s="68">
        <v>10330270</v>
      </c>
      <c r="K9" s="69">
        <v>6.369630223</v>
      </c>
      <c r="L9" s="69">
        <v>6.885878172</v>
      </c>
      <c r="M9" s="70">
        <v>1.029170865</v>
      </c>
      <c r="N9" s="71" t="s">
        <v>37</v>
      </c>
      <c r="O9" s="64">
        <v>1998</v>
      </c>
      <c r="P9" s="64">
        <v>10330270</v>
      </c>
      <c r="Q9" s="65">
        <v>19.341217606</v>
      </c>
      <c r="R9" s="65">
        <v>20.328729675</v>
      </c>
      <c r="S9" s="66">
        <v>1.020020643</v>
      </c>
      <c r="T9" s="67" t="s">
        <v>37</v>
      </c>
      <c r="U9" s="68">
        <v>489</v>
      </c>
      <c r="V9" s="68">
        <v>10330270</v>
      </c>
      <c r="W9" s="69">
        <v>4.733661366</v>
      </c>
      <c r="X9" s="69">
        <v>4.92504575</v>
      </c>
      <c r="Y9" s="70">
        <v>0.752355319</v>
      </c>
      <c r="Z9" s="71" t="s">
        <v>37</v>
      </c>
      <c r="AA9" s="64">
        <v>494</v>
      </c>
      <c r="AB9" s="64">
        <v>10330270</v>
      </c>
      <c r="AC9" s="65">
        <v>4.782062812</v>
      </c>
      <c r="AD9" s="65">
        <v>4.959751781</v>
      </c>
      <c r="AE9" s="66">
        <v>0.970422634</v>
      </c>
      <c r="AF9" s="67" t="s">
        <v>37</v>
      </c>
      <c r="AG9" s="68">
        <v>843</v>
      </c>
      <c r="AH9" s="68">
        <v>10330270</v>
      </c>
      <c r="AI9" s="69">
        <v>8.160483705</v>
      </c>
      <c r="AJ9" s="69">
        <v>8.670442198</v>
      </c>
      <c r="AK9" s="70">
        <v>1.003644828</v>
      </c>
      <c r="AL9" s="71" t="s">
        <v>37</v>
      </c>
      <c r="AM9" s="64">
        <v>3793</v>
      </c>
      <c r="AN9" s="64">
        <v>10330270</v>
      </c>
      <c r="AO9" s="65">
        <v>36.717336527</v>
      </c>
      <c r="AP9" s="65">
        <v>38.700002872</v>
      </c>
      <c r="AQ9" s="66">
        <v>0.893569539</v>
      </c>
      <c r="AR9" s="67" t="s">
        <v>37</v>
      </c>
      <c r="AS9" s="68">
        <v>721</v>
      </c>
      <c r="AT9" s="68">
        <v>10330270</v>
      </c>
      <c r="AU9" s="69">
        <v>6.979488435</v>
      </c>
      <c r="AV9" s="69">
        <v>7.380602894</v>
      </c>
      <c r="AW9" s="70">
        <v>0.997044364</v>
      </c>
      <c r="AX9" s="71" t="s">
        <v>37</v>
      </c>
      <c r="AY9" s="64">
        <v>704</v>
      </c>
      <c r="AZ9" s="64">
        <v>10330270</v>
      </c>
      <c r="BA9" s="65">
        <v>6.814923521</v>
      </c>
      <c r="BB9" s="65">
        <v>7.090045778</v>
      </c>
      <c r="BC9" s="66">
        <v>0.775537886</v>
      </c>
      <c r="BD9" s="67" t="s">
        <v>37</v>
      </c>
      <c r="BE9" s="68">
        <v>1107</v>
      </c>
      <c r="BF9" s="68">
        <v>10330270</v>
      </c>
      <c r="BG9" s="69">
        <v>10.716080025</v>
      </c>
      <c r="BH9" s="69">
        <v>11.258631834</v>
      </c>
      <c r="BI9" s="70">
        <v>1.021469888</v>
      </c>
      <c r="BJ9" s="71" t="s">
        <v>37</v>
      </c>
      <c r="BK9" s="64">
        <v>2502</v>
      </c>
      <c r="BL9" s="64">
        <v>10330270</v>
      </c>
      <c r="BM9" s="65">
        <v>24.220083309</v>
      </c>
      <c r="BN9" s="65">
        <v>26.323586738</v>
      </c>
      <c r="BO9" s="66">
        <v>0.894778238</v>
      </c>
      <c r="BP9" s="67" t="s">
        <v>37</v>
      </c>
      <c r="BQ9" s="68">
        <v>764</v>
      </c>
      <c r="BR9" s="68">
        <v>10330270</v>
      </c>
      <c r="BS9" s="69">
        <v>7.395740866</v>
      </c>
      <c r="BT9" s="69">
        <v>7.802317326</v>
      </c>
      <c r="BU9" s="70">
        <v>1.209739364</v>
      </c>
    </row>
    <row r="10" spans="1:73" ht="15" customHeight="1">
      <c r="A10" s="63" t="s">
        <v>63</v>
      </c>
      <c r="B10" s="63" t="s">
        <v>64</v>
      </c>
      <c r="C10" s="64">
        <v>10031</v>
      </c>
      <c r="D10" s="64">
        <v>3403079</v>
      </c>
      <c r="E10" s="65">
        <v>294.762478332</v>
      </c>
      <c r="F10" s="65">
        <v>236.718312041</v>
      </c>
      <c r="G10" s="66">
        <v>1.087932799</v>
      </c>
      <c r="H10" s="67" t="s">
        <v>37</v>
      </c>
      <c r="I10" s="68">
        <v>284</v>
      </c>
      <c r="J10" s="68">
        <v>3403079</v>
      </c>
      <c r="K10" s="69">
        <v>8.345383695</v>
      </c>
      <c r="L10" s="69">
        <v>6.749385945</v>
      </c>
      <c r="M10" s="70">
        <v>1.008770587</v>
      </c>
      <c r="N10" s="71" t="s">
        <v>37</v>
      </c>
      <c r="O10" s="64">
        <v>981</v>
      </c>
      <c r="P10" s="64">
        <v>3403079</v>
      </c>
      <c r="Q10" s="65">
        <v>28.826835933</v>
      </c>
      <c r="R10" s="65">
        <v>23.191878558</v>
      </c>
      <c r="S10" s="66">
        <v>1.163682889</v>
      </c>
      <c r="T10" s="67" t="s">
        <v>37</v>
      </c>
      <c r="U10" s="68">
        <v>314</v>
      </c>
      <c r="V10" s="68">
        <v>3403079</v>
      </c>
      <c r="W10" s="69">
        <v>9.226938311</v>
      </c>
      <c r="X10" s="69">
        <v>7.23762576</v>
      </c>
      <c r="Y10" s="70">
        <v>1.105627545</v>
      </c>
      <c r="Z10" s="71" t="s">
        <v>37</v>
      </c>
      <c r="AA10" s="64">
        <v>241</v>
      </c>
      <c r="AB10" s="64">
        <v>3403079</v>
      </c>
      <c r="AC10" s="65">
        <v>7.081822079</v>
      </c>
      <c r="AD10" s="65">
        <v>5.601903962</v>
      </c>
      <c r="AE10" s="66">
        <v>1.096065819</v>
      </c>
      <c r="AF10" s="67" t="s">
        <v>37</v>
      </c>
      <c r="AG10" s="68">
        <v>360</v>
      </c>
      <c r="AH10" s="68">
        <v>3403079</v>
      </c>
      <c r="AI10" s="69">
        <v>10.578655388</v>
      </c>
      <c r="AJ10" s="69">
        <v>8.614321053</v>
      </c>
      <c r="AK10" s="70">
        <v>0.997148539</v>
      </c>
      <c r="AL10" s="71" t="s">
        <v>37</v>
      </c>
      <c r="AM10" s="64">
        <v>1932</v>
      </c>
      <c r="AN10" s="64">
        <v>3403079</v>
      </c>
      <c r="AO10" s="65">
        <v>56.77211725</v>
      </c>
      <c r="AP10" s="65">
        <v>44.915990878</v>
      </c>
      <c r="AQ10" s="66">
        <v>1.037094529</v>
      </c>
      <c r="AR10" s="67" t="s">
        <v>37</v>
      </c>
      <c r="AS10" s="68">
        <v>360</v>
      </c>
      <c r="AT10" s="68">
        <v>3403079</v>
      </c>
      <c r="AU10" s="69">
        <v>10.578655388</v>
      </c>
      <c r="AV10" s="69">
        <v>8.567337588</v>
      </c>
      <c r="AW10" s="70">
        <v>1.157360148</v>
      </c>
      <c r="AX10" s="71" t="s">
        <v>37</v>
      </c>
      <c r="AY10" s="64">
        <v>374</v>
      </c>
      <c r="AZ10" s="64">
        <v>3403079</v>
      </c>
      <c r="BA10" s="65">
        <v>10.990047542</v>
      </c>
      <c r="BB10" s="65">
        <v>8.834157725</v>
      </c>
      <c r="BC10" s="66">
        <v>0.966315906</v>
      </c>
      <c r="BD10" s="67" t="s">
        <v>37</v>
      </c>
      <c r="BE10" s="68">
        <v>501</v>
      </c>
      <c r="BF10" s="68">
        <v>3403079</v>
      </c>
      <c r="BG10" s="69">
        <v>14.721962082</v>
      </c>
      <c r="BH10" s="69">
        <v>11.715015588</v>
      </c>
      <c r="BI10" s="70">
        <v>1.062876541</v>
      </c>
      <c r="BJ10" s="71" t="s">
        <v>37</v>
      </c>
      <c r="BK10" s="64">
        <v>1531</v>
      </c>
      <c r="BL10" s="64">
        <v>3403079</v>
      </c>
      <c r="BM10" s="65">
        <v>44.988670554</v>
      </c>
      <c r="BN10" s="65">
        <v>36.580536667</v>
      </c>
      <c r="BO10" s="66">
        <v>1.243427367</v>
      </c>
      <c r="BP10" s="67" t="s">
        <v>37</v>
      </c>
      <c r="BQ10" s="68">
        <v>254</v>
      </c>
      <c r="BR10" s="68">
        <v>3403079</v>
      </c>
      <c r="BS10" s="69">
        <v>7.463829079</v>
      </c>
      <c r="BT10" s="69">
        <v>5.918082681</v>
      </c>
      <c r="BU10" s="70">
        <v>0.917591182</v>
      </c>
    </row>
    <row r="11" spans="1:73" ht="15" customHeight="1">
      <c r="A11" s="63" t="s">
        <v>65</v>
      </c>
      <c r="B11" s="63" t="s">
        <v>66</v>
      </c>
      <c r="C11" s="64">
        <v>10227</v>
      </c>
      <c r="D11" s="64">
        <v>5348078</v>
      </c>
      <c r="E11" s="65">
        <v>191.227577459</v>
      </c>
      <c r="F11" s="65">
        <v>224.719189925</v>
      </c>
      <c r="G11" s="66">
        <v>1.032786079</v>
      </c>
      <c r="H11" s="67" t="s">
        <v>37</v>
      </c>
      <c r="I11" s="68">
        <v>315</v>
      </c>
      <c r="J11" s="68">
        <v>5348078</v>
      </c>
      <c r="K11" s="69">
        <v>5.889966451</v>
      </c>
      <c r="L11" s="69">
        <v>7.297115996</v>
      </c>
      <c r="M11" s="70">
        <v>1.090634919</v>
      </c>
      <c r="N11" s="71" t="s">
        <v>37</v>
      </c>
      <c r="O11" s="64">
        <v>998</v>
      </c>
      <c r="P11" s="64">
        <v>5348078</v>
      </c>
      <c r="Q11" s="65">
        <v>18.660909583</v>
      </c>
      <c r="R11" s="65">
        <v>21.833629584</v>
      </c>
      <c r="S11" s="66">
        <v>1.095530967</v>
      </c>
      <c r="T11" s="67" t="s">
        <v>37</v>
      </c>
      <c r="U11" s="68">
        <v>293</v>
      </c>
      <c r="V11" s="68">
        <v>5348078</v>
      </c>
      <c r="W11" s="69">
        <v>5.478603715</v>
      </c>
      <c r="X11" s="69">
        <v>6.19451701</v>
      </c>
      <c r="Y11" s="70">
        <v>0.946281123</v>
      </c>
      <c r="Z11" s="71" t="s">
        <v>37</v>
      </c>
      <c r="AA11" s="64">
        <v>224</v>
      </c>
      <c r="AB11" s="64">
        <v>5348078</v>
      </c>
      <c r="AC11" s="65">
        <v>4.188420588</v>
      </c>
      <c r="AD11" s="65">
        <v>4.804698652</v>
      </c>
      <c r="AE11" s="66">
        <v>0.940085013</v>
      </c>
      <c r="AF11" s="67" t="s">
        <v>37</v>
      </c>
      <c r="AG11" s="68">
        <v>426</v>
      </c>
      <c r="AH11" s="68">
        <v>5348078</v>
      </c>
      <c r="AI11" s="69">
        <v>7.965478439</v>
      </c>
      <c r="AJ11" s="69">
        <v>9.517074212</v>
      </c>
      <c r="AK11" s="70">
        <v>1.101646501</v>
      </c>
      <c r="AL11" s="71" t="s">
        <v>37</v>
      </c>
      <c r="AM11" s="64">
        <v>2063</v>
      </c>
      <c r="AN11" s="64">
        <v>5348078</v>
      </c>
      <c r="AO11" s="65">
        <v>38.574605681</v>
      </c>
      <c r="AP11" s="65">
        <v>44.580081582</v>
      </c>
      <c r="AQ11" s="66">
        <v>1.029338501</v>
      </c>
      <c r="AR11" s="67" t="s">
        <v>37</v>
      </c>
      <c r="AS11" s="68">
        <v>303</v>
      </c>
      <c r="AT11" s="68">
        <v>5348078</v>
      </c>
      <c r="AU11" s="69">
        <v>5.665586777</v>
      </c>
      <c r="AV11" s="69">
        <v>6.642732961</v>
      </c>
      <c r="AW11" s="70">
        <v>0.897365643</v>
      </c>
      <c r="AX11" s="71" t="s">
        <v>37</v>
      </c>
      <c r="AY11" s="64">
        <v>508</v>
      </c>
      <c r="AZ11" s="64">
        <v>5348078</v>
      </c>
      <c r="BA11" s="65">
        <v>9.498739547</v>
      </c>
      <c r="BB11" s="65">
        <v>10.847796778</v>
      </c>
      <c r="BC11" s="66">
        <v>1.18657589</v>
      </c>
      <c r="BD11" s="67" t="s">
        <v>37</v>
      </c>
      <c r="BE11" s="68">
        <v>500</v>
      </c>
      <c r="BF11" s="68">
        <v>5348078</v>
      </c>
      <c r="BG11" s="69">
        <v>9.349153098</v>
      </c>
      <c r="BH11" s="69">
        <v>10.665957262</v>
      </c>
      <c r="BI11" s="70">
        <v>0.967697881</v>
      </c>
      <c r="BJ11" s="71" t="s">
        <v>37</v>
      </c>
      <c r="BK11" s="64">
        <v>1361</v>
      </c>
      <c r="BL11" s="64">
        <v>5348078</v>
      </c>
      <c r="BM11" s="65">
        <v>25.448394732</v>
      </c>
      <c r="BN11" s="65">
        <v>32.250875736</v>
      </c>
      <c r="BO11" s="66">
        <v>1.096255691</v>
      </c>
      <c r="BP11" s="67" t="s">
        <v>37</v>
      </c>
      <c r="BQ11" s="68">
        <v>266</v>
      </c>
      <c r="BR11" s="68">
        <v>5348078</v>
      </c>
      <c r="BS11" s="69">
        <v>4.973749448</v>
      </c>
      <c r="BT11" s="69">
        <v>5.75630477</v>
      </c>
      <c r="BU11" s="70">
        <v>0.892507723</v>
      </c>
    </row>
    <row r="12" spans="1:73" ht="15" customHeight="1">
      <c r="A12" s="63" t="s">
        <v>67</v>
      </c>
      <c r="B12" s="63" t="s">
        <v>68</v>
      </c>
      <c r="C12" s="64">
        <v>13981</v>
      </c>
      <c r="D12" s="64">
        <v>5845982</v>
      </c>
      <c r="E12" s="65">
        <v>239.15571413</v>
      </c>
      <c r="F12" s="65">
        <v>230.151600792</v>
      </c>
      <c r="G12" s="66">
        <v>1.057752875</v>
      </c>
      <c r="H12" s="67" t="s">
        <v>37</v>
      </c>
      <c r="I12" s="68">
        <v>404</v>
      </c>
      <c r="J12" s="68">
        <v>5845982</v>
      </c>
      <c r="K12" s="69">
        <v>6.910729455</v>
      </c>
      <c r="L12" s="69">
        <v>6.945162333</v>
      </c>
      <c r="M12" s="70">
        <v>1.03803154</v>
      </c>
      <c r="N12" s="71" t="s">
        <v>37</v>
      </c>
      <c r="O12" s="64">
        <v>1204</v>
      </c>
      <c r="P12" s="64">
        <v>5845982</v>
      </c>
      <c r="Q12" s="65">
        <v>20.595342237</v>
      </c>
      <c r="R12" s="65">
        <v>19.58606433</v>
      </c>
      <c r="S12" s="66">
        <v>0.982756436</v>
      </c>
      <c r="T12" s="67" t="s">
        <v>37</v>
      </c>
      <c r="U12" s="68">
        <v>536</v>
      </c>
      <c r="V12" s="68">
        <v>5845982</v>
      </c>
      <c r="W12" s="69">
        <v>9.168690564</v>
      </c>
      <c r="X12" s="69">
        <v>8.438692424</v>
      </c>
      <c r="Y12" s="70">
        <v>1.289103788</v>
      </c>
      <c r="Z12" s="71" t="s">
        <v>37</v>
      </c>
      <c r="AA12" s="64">
        <v>342</v>
      </c>
      <c r="AB12" s="64">
        <v>5845982</v>
      </c>
      <c r="AC12" s="65">
        <v>5.850171964</v>
      </c>
      <c r="AD12" s="65">
        <v>5.528676162</v>
      </c>
      <c r="AE12" s="66">
        <v>1.081738103</v>
      </c>
      <c r="AF12" s="67" t="s">
        <v>37</v>
      </c>
      <c r="AG12" s="68">
        <v>553</v>
      </c>
      <c r="AH12" s="68">
        <v>5845982</v>
      </c>
      <c r="AI12" s="69">
        <v>9.459488585</v>
      </c>
      <c r="AJ12" s="69">
        <v>9.36504594</v>
      </c>
      <c r="AK12" s="70">
        <v>1.084048507</v>
      </c>
      <c r="AL12" s="71" t="s">
        <v>37</v>
      </c>
      <c r="AM12" s="64">
        <v>2933</v>
      </c>
      <c r="AN12" s="64">
        <v>5845982</v>
      </c>
      <c r="AO12" s="65">
        <v>50.171211612</v>
      </c>
      <c r="AP12" s="65">
        <v>46.82934692</v>
      </c>
      <c r="AQ12" s="66">
        <v>1.081273251</v>
      </c>
      <c r="AR12" s="67" t="s">
        <v>37</v>
      </c>
      <c r="AS12" s="68">
        <v>421</v>
      </c>
      <c r="AT12" s="68">
        <v>5845982</v>
      </c>
      <c r="AU12" s="69">
        <v>7.201527476</v>
      </c>
      <c r="AV12" s="69">
        <v>7.035119705</v>
      </c>
      <c r="AW12" s="70">
        <v>0.9503731</v>
      </c>
      <c r="AX12" s="71" t="s">
        <v>37</v>
      </c>
      <c r="AY12" s="64">
        <v>703</v>
      </c>
      <c r="AZ12" s="64">
        <v>5845982</v>
      </c>
      <c r="BA12" s="65">
        <v>12.025353482</v>
      </c>
      <c r="BB12" s="65">
        <v>11.593088513</v>
      </c>
      <c r="BC12" s="66">
        <v>1.268098915</v>
      </c>
      <c r="BD12" s="67" t="s">
        <v>37</v>
      </c>
      <c r="BE12" s="68">
        <v>639</v>
      </c>
      <c r="BF12" s="68">
        <v>5845982</v>
      </c>
      <c r="BG12" s="69">
        <v>10.93058446</v>
      </c>
      <c r="BH12" s="69">
        <v>10.226397312</v>
      </c>
      <c r="BI12" s="70">
        <v>0.927817613</v>
      </c>
      <c r="BJ12" s="71" t="s">
        <v>37</v>
      </c>
      <c r="BK12" s="64">
        <v>1963</v>
      </c>
      <c r="BL12" s="64">
        <v>5845982</v>
      </c>
      <c r="BM12" s="65">
        <v>33.578618614</v>
      </c>
      <c r="BN12" s="65">
        <v>34.363822199</v>
      </c>
      <c r="BO12" s="66">
        <v>1.168077913</v>
      </c>
      <c r="BP12" s="67" t="s">
        <v>37</v>
      </c>
      <c r="BQ12" s="68">
        <v>342</v>
      </c>
      <c r="BR12" s="68">
        <v>5845982</v>
      </c>
      <c r="BS12" s="69">
        <v>5.850171964</v>
      </c>
      <c r="BT12" s="69">
        <v>5.61414947</v>
      </c>
      <c r="BU12" s="70">
        <v>0.870466725</v>
      </c>
    </row>
    <row r="13" spans="1:73" ht="15" customHeight="1">
      <c r="A13" s="63" t="s">
        <v>69</v>
      </c>
      <c r="B13" s="63" t="s">
        <v>70</v>
      </c>
      <c r="C13" s="64">
        <v>7284</v>
      </c>
      <c r="D13" s="64">
        <v>3107577</v>
      </c>
      <c r="E13" s="65">
        <v>234.394835591</v>
      </c>
      <c r="F13" s="65">
        <v>210.746652016</v>
      </c>
      <c r="G13" s="66">
        <v>0.968569744</v>
      </c>
      <c r="H13" s="67" t="s">
        <v>37</v>
      </c>
      <c r="I13" s="68">
        <v>246</v>
      </c>
      <c r="J13" s="68">
        <v>3107577</v>
      </c>
      <c r="K13" s="69">
        <v>7.916135304</v>
      </c>
      <c r="L13" s="69">
        <v>7.042689545</v>
      </c>
      <c r="M13" s="70">
        <v>1.052608064</v>
      </c>
      <c r="N13" s="71" t="s">
        <v>37</v>
      </c>
      <c r="O13" s="64">
        <v>708</v>
      </c>
      <c r="P13" s="64">
        <v>3107577</v>
      </c>
      <c r="Q13" s="65">
        <v>22.783023558</v>
      </c>
      <c r="R13" s="65">
        <v>20.539748037</v>
      </c>
      <c r="S13" s="66">
        <v>1.030608766</v>
      </c>
      <c r="T13" s="67" t="s">
        <v>37</v>
      </c>
      <c r="U13" s="68">
        <v>172</v>
      </c>
      <c r="V13" s="68">
        <v>3107577</v>
      </c>
      <c r="W13" s="69">
        <v>5.534858831</v>
      </c>
      <c r="X13" s="69">
        <v>4.923980841</v>
      </c>
      <c r="Y13" s="70">
        <v>0.752192643</v>
      </c>
      <c r="Z13" s="71" t="s">
        <v>37</v>
      </c>
      <c r="AA13" s="64">
        <v>214</v>
      </c>
      <c r="AB13" s="64">
        <v>3107577</v>
      </c>
      <c r="AC13" s="65">
        <v>6.886394126</v>
      </c>
      <c r="AD13" s="65">
        <v>6.104649788</v>
      </c>
      <c r="AE13" s="66">
        <v>1.194432824</v>
      </c>
      <c r="AF13" s="67" t="s">
        <v>37</v>
      </c>
      <c r="AG13" s="68">
        <v>311</v>
      </c>
      <c r="AH13" s="68">
        <v>3107577</v>
      </c>
      <c r="AI13" s="69">
        <v>10.007797071</v>
      </c>
      <c r="AJ13" s="69">
        <v>9.032140757</v>
      </c>
      <c r="AK13" s="70">
        <v>1.045513152</v>
      </c>
      <c r="AL13" s="71" t="s">
        <v>37</v>
      </c>
      <c r="AM13" s="64">
        <v>1505</v>
      </c>
      <c r="AN13" s="64">
        <v>3107577</v>
      </c>
      <c r="AO13" s="65">
        <v>48.430014767</v>
      </c>
      <c r="AP13" s="65">
        <v>43.855630633</v>
      </c>
      <c r="AQ13" s="66">
        <v>1.012611182</v>
      </c>
      <c r="AR13" s="67" t="s">
        <v>37</v>
      </c>
      <c r="AS13" s="68">
        <v>309</v>
      </c>
      <c r="AT13" s="68">
        <v>3107577</v>
      </c>
      <c r="AU13" s="69">
        <v>9.943438248</v>
      </c>
      <c r="AV13" s="69">
        <v>8.935900821</v>
      </c>
      <c r="AW13" s="70">
        <v>1.207149291</v>
      </c>
      <c r="AX13" s="71" t="s">
        <v>37</v>
      </c>
      <c r="AY13" s="64">
        <v>242</v>
      </c>
      <c r="AZ13" s="64">
        <v>3107577</v>
      </c>
      <c r="BA13" s="65">
        <v>7.787417657</v>
      </c>
      <c r="BB13" s="65">
        <v>7.031398369</v>
      </c>
      <c r="BC13" s="66">
        <v>0.769122795</v>
      </c>
      <c r="BD13" s="67" t="s">
        <v>37</v>
      </c>
      <c r="BE13" s="68">
        <v>358</v>
      </c>
      <c r="BF13" s="68">
        <v>3107577</v>
      </c>
      <c r="BG13" s="69">
        <v>11.520229426</v>
      </c>
      <c r="BH13" s="69">
        <v>10.331921113</v>
      </c>
      <c r="BI13" s="70">
        <v>0.937391546</v>
      </c>
      <c r="BJ13" s="71" t="s">
        <v>37</v>
      </c>
      <c r="BK13" s="64">
        <v>908</v>
      </c>
      <c r="BL13" s="64">
        <v>3107577</v>
      </c>
      <c r="BM13" s="65">
        <v>29.218905919</v>
      </c>
      <c r="BN13" s="65">
        <v>25.84233873</v>
      </c>
      <c r="BO13" s="66">
        <v>0.878419895</v>
      </c>
      <c r="BP13" s="67" t="s">
        <v>37</v>
      </c>
      <c r="BQ13" s="68">
        <v>224</v>
      </c>
      <c r="BR13" s="68">
        <v>3107577</v>
      </c>
      <c r="BS13" s="69">
        <v>7.208188244</v>
      </c>
      <c r="BT13" s="69">
        <v>6.626069344</v>
      </c>
      <c r="BU13" s="70">
        <v>1.027363612</v>
      </c>
    </row>
    <row r="14" spans="1:73" ht="15" customHeight="1">
      <c r="A14" s="63" t="s">
        <v>71</v>
      </c>
      <c r="B14" s="63" t="s">
        <v>72</v>
      </c>
      <c r="C14" s="64">
        <v>2724</v>
      </c>
      <c r="D14" s="64">
        <v>953261</v>
      </c>
      <c r="E14" s="65">
        <v>285.755947217</v>
      </c>
      <c r="F14" s="65">
        <v>221.744882822</v>
      </c>
      <c r="G14" s="66">
        <v>1.019116472</v>
      </c>
      <c r="H14" s="67" t="s">
        <v>37</v>
      </c>
      <c r="I14" s="68">
        <v>77</v>
      </c>
      <c r="J14" s="68">
        <v>953261</v>
      </c>
      <c r="K14" s="69">
        <v>8.077535953</v>
      </c>
      <c r="L14" s="69">
        <v>6.473165184</v>
      </c>
      <c r="M14" s="70">
        <v>0.967486331</v>
      </c>
      <c r="N14" s="71" t="s">
        <v>37</v>
      </c>
      <c r="O14" s="64">
        <v>245</v>
      </c>
      <c r="P14" s="64">
        <v>953261</v>
      </c>
      <c r="Q14" s="65">
        <v>25.701250759</v>
      </c>
      <c r="R14" s="65">
        <v>19.998812132</v>
      </c>
      <c r="S14" s="66">
        <v>1.003466598</v>
      </c>
      <c r="T14" s="67" t="s">
        <v>37</v>
      </c>
      <c r="U14" s="68">
        <v>76</v>
      </c>
      <c r="V14" s="68">
        <v>953261</v>
      </c>
      <c r="W14" s="69">
        <v>7.972632889</v>
      </c>
      <c r="X14" s="69">
        <v>6.181537237</v>
      </c>
      <c r="Y14" s="70">
        <v>0.944298319</v>
      </c>
      <c r="Z14" s="71" t="s">
        <v>37</v>
      </c>
      <c r="AA14" s="64">
        <v>83</v>
      </c>
      <c r="AB14" s="64">
        <v>953261</v>
      </c>
      <c r="AC14" s="65">
        <v>8.706954339</v>
      </c>
      <c r="AD14" s="65">
        <v>6.776833469</v>
      </c>
      <c r="AE14" s="66">
        <v>1.325951958</v>
      </c>
      <c r="AF14" s="67" t="s">
        <v>37</v>
      </c>
      <c r="AG14" s="68">
        <v>110</v>
      </c>
      <c r="AH14" s="68">
        <v>953261</v>
      </c>
      <c r="AI14" s="69">
        <v>11.539337076</v>
      </c>
      <c r="AJ14" s="69">
        <v>8.933628301</v>
      </c>
      <c r="AK14" s="70">
        <v>1.034109868</v>
      </c>
      <c r="AL14" s="71" t="s">
        <v>37</v>
      </c>
      <c r="AM14" s="64">
        <v>510</v>
      </c>
      <c r="AN14" s="64">
        <v>953261</v>
      </c>
      <c r="AO14" s="65">
        <v>53.500562805</v>
      </c>
      <c r="AP14" s="65">
        <v>40.767215594</v>
      </c>
      <c r="AQ14" s="66">
        <v>0.941300758</v>
      </c>
      <c r="AR14" s="67" t="s">
        <v>37</v>
      </c>
      <c r="AS14" s="68">
        <v>81</v>
      </c>
      <c r="AT14" s="68">
        <v>953261</v>
      </c>
      <c r="AU14" s="69">
        <v>8.49714821</v>
      </c>
      <c r="AV14" s="69">
        <v>6.470832139</v>
      </c>
      <c r="AW14" s="70">
        <v>0.87414359</v>
      </c>
      <c r="AX14" s="71" t="s">
        <v>37</v>
      </c>
      <c r="AY14" s="64">
        <v>96</v>
      </c>
      <c r="AZ14" s="64">
        <v>953261</v>
      </c>
      <c r="BA14" s="65">
        <v>10.070694175</v>
      </c>
      <c r="BB14" s="65">
        <v>7.817712223</v>
      </c>
      <c r="BC14" s="66">
        <v>0.855132985</v>
      </c>
      <c r="BD14" s="67" t="s">
        <v>37</v>
      </c>
      <c r="BE14" s="68">
        <v>133</v>
      </c>
      <c r="BF14" s="68">
        <v>953261</v>
      </c>
      <c r="BG14" s="69">
        <v>13.952107555</v>
      </c>
      <c r="BH14" s="69">
        <v>10.373741844</v>
      </c>
      <c r="BI14" s="70">
        <v>0.941185845</v>
      </c>
      <c r="BJ14" s="71" t="s">
        <v>37</v>
      </c>
      <c r="BK14" s="64">
        <v>397</v>
      </c>
      <c r="BL14" s="64">
        <v>953261</v>
      </c>
      <c r="BM14" s="65">
        <v>41.646516536</v>
      </c>
      <c r="BN14" s="65">
        <v>33.364917781</v>
      </c>
      <c r="BO14" s="66">
        <v>1.134123652</v>
      </c>
      <c r="BP14" s="67" t="s">
        <v>37</v>
      </c>
      <c r="BQ14" s="68">
        <v>69</v>
      </c>
      <c r="BR14" s="68">
        <v>953261</v>
      </c>
      <c r="BS14" s="69">
        <v>7.238311438</v>
      </c>
      <c r="BT14" s="69">
        <v>5.680426903</v>
      </c>
      <c r="BU14" s="70">
        <v>0.880742956</v>
      </c>
    </row>
    <row r="15" spans="1:73" ht="15" customHeight="1">
      <c r="A15" s="63" t="s">
        <v>73</v>
      </c>
      <c r="B15" s="63" t="s">
        <v>74</v>
      </c>
      <c r="C15" s="64">
        <v>8701</v>
      </c>
      <c r="D15" s="64">
        <v>4615013</v>
      </c>
      <c r="E15" s="65">
        <v>188.536847025</v>
      </c>
      <c r="F15" s="65">
        <v>210.944877732</v>
      </c>
      <c r="G15" s="66">
        <v>0.969480769</v>
      </c>
      <c r="H15" s="67" t="s">
        <v>37</v>
      </c>
      <c r="I15" s="68">
        <v>266</v>
      </c>
      <c r="J15" s="68">
        <v>4615013</v>
      </c>
      <c r="K15" s="69">
        <v>5.763797415</v>
      </c>
      <c r="L15" s="69">
        <v>6.762528871</v>
      </c>
      <c r="M15" s="70">
        <v>1.010734944</v>
      </c>
      <c r="N15" s="71" t="s">
        <v>37</v>
      </c>
      <c r="O15" s="64">
        <v>753</v>
      </c>
      <c r="P15" s="64">
        <v>4615013</v>
      </c>
      <c r="Q15" s="65">
        <v>16.316313735</v>
      </c>
      <c r="R15" s="65">
        <v>18.027039891</v>
      </c>
      <c r="S15" s="66">
        <v>0.904530343</v>
      </c>
      <c r="T15" s="67" t="s">
        <v>37</v>
      </c>
      <c r="U15" s="68">
        <v>243</v>
      </c>
      <c r="V15" s="68">
        <v>4615013</v>
      </c>
      <c r="W15" s="69">
        <v>5.265423954</v>
      </c>
      <c r="X15" s="69">
        <v>5.581789569</v>
      </c>
      <c r="Y15" s="70">
        <v>0.852680216</v>
      </c>
      <c r="Z15" s="71" t="s">
        <v>37</v>
      </c>
      <c r="AA15" s="64">
        <v>216</v>
      </c>
      <c r="AB15" s="64">
        <v>4615013</v>
      </c>
      <c r="AC15" s="65">
        <v>4.680376848</v>
      </c>
      <c r="AD15" s="65">
        <v>5.068534863</v>
      </c>
      <c r="AE15" s="66">
        <v>0.991707079</v>
      </c>
      <c r="AF15" s="67" t="s">
        <v>37</v>
      </c>
      <c r="AG15" s="68">
        <v>336</v>
      </c>
      <c r="AH15" s="68">
        <v>4615013</v>
      </c>
      <c r="AI15" s="69">
        <v>7.280586209</v>
      </c>
      <c r="AJ15" s="69">
        <v>8.182489594</v>
      </c>
      <c r="AK15" s="70">
        <v>0.947161998</v>
      </c>
      <c r="AL15" s="71" t="s">
        <v>37</v>
      </c>
      <c r="AM15" s="64">
        <v>1774</v>
      </c>
      <c r="AN15" s="64">
        <v>4615013</v>
      </c>
      <c r="AO15" s="65">
        <v>38.439761708</v>
      </c>
      <c r="AP15" s="65">
        <v>42.635254992</v>
      </c>
      <c r="AQ15" s="66">
        <v>0.984433135</v>
      </c>
      <c r="AR15" s="67" t="s">
        <v>37</v>
      </c>
      <c r="AS15" s="68">
        <v>293</v>
      </c>
      <c r="AT15" s="68">
        <v>4615013</v>
      </c>
      <c r="AU15" s="69">
        <v>6.348844521</v>
      </c>
      <c r="AV15" s="69">
        <v>7.072221648</v>
      </c>
      <c r="AW15" s="70">
        <v>0.955385195</v>
      </c>
      <c r="AX15" s="71" t="s">
        <v>37</v>
      </c>
      <c r="AY15" s="64">
        <v>391</v>
      </c>
      <c r="AZ15" s="64">
        <v>4615013</v>
      </c>
      <c r="BA15" s="65">
        <v>8.472348832</v>
      </c>
      <c r="BB15" s="65">
        <v>9.254119076</v>
      </c>
      <c r="BC15" s="66">
        <v>1.012252977</v>
      </c>
      <c r="BD15" s="67" t="s">
        <v>37</v>
      </c>
      <c r="BE15" s="68">
        <v>440</v>
      </c>
      <c r="BF15" s="68">
        <v>4615013</v>
      </c>
      <c r="BG15" s="69">
        <v>9.534100987</v>
      </c>
      <c r="BH15" s="69">
        <v>10.448800734</v>
      </c>
      <c r="BI15" s="70">
        <v>0.947995766</v>
      </c>
      <c r="BJ15" s="71" t="s">
        <v>37</v>
      </c>
      <c r="BK15" s="64">
        <v>1018</v>
      </c>
      <c r="BL15" s="64">
        <v>4615013</v>
      </c>
      <c r="BM15" s="65">
        <v>22.058442739</v>
      </c>
      <c r="BN15" s="65">
        <v>26.33752639</v>
      </c>
      <c r="BO15" s="66">
        <v>0.895252067</v>
      </c>
      <c r="BP15" s="67" t="s">
        <v>37</v>
      </c>
      <c r="BQ15" s="68">
        <v>285</v>
      </c>
      <c r="BR15" s="68">
        <v>4615013</v>
      </c>
      <c r="BS15" s="69">
        <v>6.17549723</v>
      </c>
      <c r="BT15" s="69">
        <v>6.904566394</v>
      </c>
      <c r="BU15" s="70">
        <v>1.070544225</v>
      </c>
    </row>
    <row r="16" spans="1:73" ht="15" customHeight="1">
      <c r="A16" s="63" t="s">
        <v>75</v>
      </c>
      <c r="B16" s="63" t="s">
        <v>76</v>
      </c>
      <c r="C16" s="64">
        <v>2556</v>
      </c>
      <c r="D16" s="64">
        <v>1360388</v>
      </c>
      <c r="E16" s="65">
        <v>187.887573251</v>
      </c>
      <c r="F16" s="65">
        <v>219.726456996</v>
      </c>
      <c r="G16" s="66">
        <v>1.009839996</v>
      </c>
      <c r="H16" s="67" t="s">
        <v>37</v>
      </c>
      <c r="I16" s="68">
        <v>57</v>
      </c>
      <c r="J16" s="68">
        <v>1360388</v>
      </c>
      <c r="K16" s="69">
        <v>4.189981094</v>
      </c>
      <c r="L16" s="69">
        <v>5.322172609</v>
      </c>
      <c r="M16" s="70">
        <v>0.795457725</v>
      </c>
      <c r="N16" s="71" t="s">
        <v>37</v>
      </c>
      <c r="O16" s="64">
        <v>180</v>
      </c>
      <c r="P16" s="64">
        <v>1360388</v>
      </c>
      <c r="Q16" s="65">
        <v>13.231519243</v>
      </c>
      <c r="R16" s="65">
        <v>15.07555633</v>
      </c>
      <c r="S16" s="66">
        <v>0.756435788</v>
      </c>
      <c r="T16" s="67" t="s">
        <v>37</v>
      </c>
      <c r="U16" s="68">
        <v>113</v>
      </c>
      <c r="V16" s="68">
        <v>1360388</v>
      </c>
      <c r="W16" s="69">
        <v>8.306453747</v>
      </c>
      <c r="X16" s="69">
        <v>8.614255317</v>
      </c>
      <c r="Y16" s="70">
        <v>1.315922966</v>
      </c>
      <c r="Z16" s="71" t="s">
        <v>37</v>
      </c>
      <c r="AA16" s="64">
        <v>56</v>
      </c>
      <c r="AB16" s="64">
        <v>1360388</v>
      </c>
      <c r="AC16" s="65">
        <v>4.116472653</v>
      </c>
      <c r="AD16" s="65">
        <v>4.578364064</v>
      </c>
      <c r="AE16" s="66">
        <v>0.895800498</v>
      </c>
      <c r="AF16" s="67" t="s">
        <v>37</v>
      </c>
      <c r="AG16" s="68">
        <v>89</v>
      </c>
      <c r="AH16" s="68">
        <v>1360388</v>
      </c>
      <c r="AI16" s="69">
        <v>6.542251181</v>
      </c>
      <c r="AJ16" s="69">
        <v>7.769750693</v>
      </c>
      <c r="AK16" s="70">
        <v>0.899385512</v>
      </c>
      <c r="AL16" s="71" t="s">
        <v>37</v>
      </c>
      <c r="AM16" s="64">
        <v>569</v>
      </c>
      <c r="AN16" s="64">
        <v>1360388</v>
      </c>
      <c r="AO16" s="65">
        <v>41.826302496</v>
      </c>
      <c r="AP16" s="65">
        <v>48.640078643</v>
      </c>
      <c r="AQ16" s="66">
        <v>1.123082414</v>
      </c>
      <c r="AR16" s="67" t="s">
        <v>37</v>
      </c>
      <c r="AS16" s="68">
        <v>70</v>
      </c>
      <c r="AT16" s="68">
        <v>1360388</v>
      </c>
      <c r="AU16" s="69">
        <v>5.145590817</v>
      </c>
      <c r="AV16" s="69">
        <v>5.982171195</v>
      </c>
      <c r="AW16" s="70">
        <v>0.808130468</v>
      </c>
      <c r="AX16" s="71" t="s">
        <v>37</v>
      </c>
      <c r="AY16" s="64">
        <v>123</v>
      </c>
      <c r="AZ16" s="64">
        <v>1360388</v>
      </c>
      <c r="BA16" s="65">
        <v>9.041538149</v>
      </c>
      <c r="BB16" s="65">
        <v>10.296834998</v>
      </c>
      <c r="BC16" s="66">
        <v>1.126309462</v>
      </c>
      <c r="BD16" s="67" t="s">
        <v>37</v>
      </c>
      <c r="BE16" s="68">
        <v>122</v>
      </c>
      <c r="BF16" s="68">
        <v>1360388</v>
      </c>
      <c r="BG16" s="69">
        <v>8.968029709</v>
      </c>
      <c r="BH16" s="69">
        <v>10.155865922</v>
      </c>
      <c r="BI16" s="70">
        <v>0.921418462</v>
      </c>
      <c r="BJ16" s="71" t="s">
        <v>37</v>
      </c>
      <c r="BK16" s="64">
        <v>310</v>
      </c>
      <c r="BL16" s="64">
        <v>1360388</v>
      </c>
      <c r="BM16" s="65">
        <v>22.787616474</v>
      </c>
      <c r="BN16" s="65">
        <v>30.333082695</v>
      </c>
      <c r="BO16" s="66">
        <v>1.031067026</v>
      </c>
      <c r="BP16" s="67" t="s">
        <v>37</v>
      </c>
      <c r="BQ16" s="68">
        <v>84</v>
      </c>
      <c r="BR16" s="68">
        <v>1360388</v>
      </c>
      <c r="BS16" s="69">
        <v>6.17470898</v>
      </c>
      <c r="BT16" s="69">
        <v>6.964333371</v>
      </c>
      <c r="BU16" s="70">
        <v>1.079811019</v>
      </c>
    </row>
    <row r="17" spans="1:73" ht="15" customHeight="1">
      <c r="A17" s="63" t="s">
        <v>77</v>
      </c>
      <c r="B17" s="63" t="s">
        <v>78</v>
      </c>
      <c r="C17" s="64">
        <v>1313</v>
      </c>
      <c r="D17" s="64">
        <v>531848</v>
      </c>
      <c r="E17" s="65">
        <v>246.875047006</v>
      </c>
      <c r="F17" s="65">
        <v>225.748392248</v>
      </c>
      <c r="G17" s="66">
        <v>1.037516186</v>
      </c>
      <c r="H17" s="67" t="s">
        <v>37</v>
      </c>
      <c r="I17" s="68">
        <v>45</v>
      </c>
      <c r="J17" s="68">
        <v>531848</v>
      </c>
      <c r="K17" s="69">
        <v>8.461064063</v>
      </c>
      <c r="L17" s="69">
        <v>8.078981846</v>
      </c>
      <c r="M17" s="70">
        <v>1.207493442</v>
      </c>
      <c r="N17" s="71" t="s">
        <v>37</v>
      </c>
      <c r="O17" s="64">
        <v>140</v>
      </c>
      <c r="P17" s="64">
        <v>531848</v>
      </c>
      <c r="Q17" s="65">
        <v>26.32331042</v>
      </c>
      <c r="R17" s="65">
        <v>23.837568181</v>
      </c>
      <c r="S17" s="66">
        <v>1.196081212</v>
      </c>
      <c r="T17" s="67" t="s">
        <v>37</v>
      </c>
      <c r="U17" s="68">
        <v>44</v>
      </c>
      <c r="V17" s="68">
        <v>531848</v>
      </c>
      <c r="W17" s="69">
        <v>8.273040418</v>
      </c>
      <c r="X17" s="69">
        <v>7.272644066</v>
      </c>
      <c r="Y17" s="70">
        <v>1.110976979</v>
      </c>
      <c r="Z17" s="71" t="s">
        <v>37</v>
      </c>
      <c r="AA17" s="64">
        <v>42</v>
      </c>
      <c r="AB17" s="64">
        <v>531848</v>
      </c>
      <c r="AC17" s="65">
        <v>7.896993126</v>
      </c>
      <c r="AD17" s="65">
        <v>6.971886006</v>
      </c>
      <c r="AE17" s="66">
        <v>1.364115843</v>
      </c>
      <c r="AF17" s="67" t="s">
        <v>37</v>
      </c>
      <c r="AG17" s="68">
        <v>48</v>
      </c>
      <c r="AH17" s="68">
        <v>531848</v>
      </c>
      <c r="AI17" s="69">
        <v>9.025135001</v>
      </c>
      <c r="AJ17" s="69">
        <v>8.45445782</v>
      </c>
      <c r="AK17" s="70">
        <v>0.978643611</v>
      </c>
      <c r="AL17" s="71" t="s">
        <v>37</v>
      </c>
      <c r="AM17" s="64">
        <v>243</v>
      </c>
      <c r="AN17" s="64">
        <v>531848</v>
      </c>
      <c r="AO17" s="65">
        <v>45.689745942</v>
      </c>
      <c r="AP17" s="65">
        <v>41.007476063</v>
      </c>
      <c r="AQ17" s="66">
        <v>0.946848288</v>
      </c>
      <c r="AR17" s="67" t="s">
        <v>37</v>
      </c>
      <c r="AS17" s="68">
        <v>56</v>
      </c>
      <c r="AT17" s="68">
        <v>531848</v>
      </c>
      <c r="AU17" s="69">
        <v>10.529324168</v>
      </c>
      <c r="AV17" s="69">
        <v>9.544663622</v>
      </c>
      <c r="AW17" s="70">
        <v>1.289386952</v>
      </c>
      <c r="AX17" s="71" t="s">
        <v>37</v>
      </c>
      <c r="AY17" s="64">
        <v>45</v>
      </c>
      <c r="AZ17" s="64">
        <v>531848</v>
      </c>
      <c r="BA17" s="65">
        <v>8.461064063</v>
      </c>
      <c r="BB17" s="65">
        <v>7.745039692</v>
      </c>
      <c r="BC17" s="66">
        <v>0.84718377</v>
      </c>
      <c r="BD17" s="67" t="s">
        <v>37</v>
      </c>
      <c r="BE17" s="68">
        <v>61</v>
      </c>
      <c r="BF17" s="68">
        <v>531848</v>
      </c>
      <c r="BG17" s="69">
        <v>11.469442397</v>
      </c>
      <c r="BH17" s="69">
        <v>10.213945453</v>
      </c>
      <c r="BI17" s="70">
        <v>0.926687885</v>
      </c>
      <c r="BJ17" s="71" t="s">
        <v>37</v>
      </c>
      <c r="BK17" s="64">
        <v>161</v>
      </c>
      <c r="BL17" s="64">
        <v>531848</v>
      </c>
      <c r="BM17" s="65">
        <v>30.271806982</v>
      </c>
      <c r="BN17" s="65">
        <v>28.690339996</v>
      </c>
      <c r="BO17" s="66">
        <v>0.975227735</v>
      </c>
      <c r="BP17" s="67" t="s">
        <v>37</v>
      </c>
      <c r="BQ17" s="68">
        <v>56</v>
      </c>
      <c r="BR17" s="68">
        <v>531848</v>
      </c>
      <c r="BS17" s="69">
        <v>10.529324168</v>
      </c>
      <c r="BT17" s="69">
        <v>9.628189629</v>
      </c>
      <c r="BU17" s="70">
        <v>1.492838539</v>
      </c>
    </row>
    <row r="18" spans="1:73" ht="15" customHeight="1">
      <c r="A18" s="63" t="s">
        <v>79</v>
      </c>
      <c r="B18" s="63" t="s">
        <v>80</v>
      </c>
      <c r="C18" s="64">
        <v>2161</v>
      </c>
      <c r="D18" s="64">
        <v>737089</v>
      </c>
      <c r="E18" s="65">
        <v>293.180335075</v>
      </c>
      <c r="F18" s="65">
        <v>243.142629823</v>
      </c>
      <c r="G18" s="66">
        <v>1.117458297</v>
      </c>
      <c r="H18" s="67" t="s">
        <v>37</v>
      </c>
      <c r="I18" s="68">
        <v>48</v>
      </c>
      <c r="J18" s="68">
        <v>737089</v>
      </c>
      <c r="K18" s="69">
        <v>6.512103694</v>
      </c>
      <c r="L18" s="69">
        <v>5.552013217</v>
      </c>
      <c r="M18" s="70">
        <v>0.829809953</v>
      </c>
      <c r="N18" s="71" t="s">
        <v>37</v>
      </c>
      <c r="O18" s="64">
        <v>192</v>
      </c>
      <c r="P18" s="64">
        <v>737089</v>
      </c>
      <c r="Q18" s="65">
        <v>26.048414778</v>
      </c>
      <c r="R18" s="65">
        <v>21.579500615</v>
      </c>
      <c r="S18" s="66">
        <v>1.082779713</v>
      </c>
      <c r="T18" s="67" t="s">
        <v>37</v>
      </c>
      <c r="U18" s="68">
        <v>76</v>
      </c>
      <c r="V18" s="68">
        <v>737089</v>
      </c>
      <c r="W18" s="69">
        <v>10.310830849</v>
      </c>
      <c r="X18" s="69">
        <v>8.322127654</v>
      </c>
      <c r="Y18" s="70">
        <v>1.271297228</v>
      </c>
      <c r="Z18" s="71" t="s">
        <v>37</v>
      </c>
      <c r="AA18" s="64">
        <v>60</v>
      </c>
      <c r="AB18" s="64">
        <v>737089</v>
      </c>
      <c r="AC18" s="65">
        <v>8.140129618</v>
      </c>
      <c r="AD18" s="65">
        <v>6.885158097</v>
      </c>
      <c r="AE18" s="66">
        <v>1.347146702</v>
      </c>
      <c r="AF18" s="67" t="s">
        <v>37</v>
      </c>
      <c r="AG18" s="68">
        <v>60</v>
      </c>
      <c r="AH18" s="68">
        <v>737089</v>
      </c>
      <c r="AI18" s="69">
        <v>8.140129618</v>
      </c>
      <c r="AJ18" s="69">
        <v>6.696435462</v>
      </c>
      <c r="AK18" s="70">
        <v>0.775144181</v>
      </c>
      <c r="AL18" s="71" t="s">
        <v>37</v>
      </c>
      <c r="AM18" s="64">
        <v>461</v>
      </c>
      <c r="AN18" s="64">
        <v>737089</v>
      </c>
      <c r="AO18" s="65">
        <v>62.543329232</v>
      </c>
      <c r="AP18" s="65">
        <v>50.430576439</v>
      </c>
      <c r="AQ18" s="66">
        <v>1.164424382</v>
      </c>
      <c r="AR18" s="67" t="s">
        <v>37</v>
      </c>
      <c r="AS18" s="68">
        <v>73</v>
      </c>
      <c r="AT18" s="68">
        <v>737089</v>
      </c>
      <c r="AU18" s="69">
        <v>9.903824369</v>
      </c>
      <c r="AV18" s="69">
        <v>8.183470063</v>
      </c>
      <c r="AW18" s="70">
        <v>1.10550355</v>
      </c>
      <c r="AX18" s="71" t="s">
        <v>37</v>
      </c>
      <c r="AY18" s="64">
        <v>67</v>
      </c>
      <c r="AZ18" s="64">
        <v>737089</v>
      </c>
      <c r="BA18" s="65">
        <v>9.089811407</v>
      </c>
      <c r="BB18" s="65">
        <v>7.704468184</v>
      </c>
      <c r="BC18" s="66">
        <v>0.842745894</v>
      </c>
      <c r="BD18" s="67" t="s">
        <v>37</v>
      </c>
      <c r="BE18" s="68">
        <v>112</v>
      </c>
      <c r="BF18" s="68">
        <v>737089</v>
      </c>
      <c r="BG18" s="69">
        <v>15.19490862</v>
      </c>
      <c r="BH18" s="69">
        <v>12.432376576</v>
      </c>
      <c r="BI18" s="70">
        <v>1.127961061</v>
      </c>
      <c r="BJ18" s="71" t="s">
        <v>37</v>
      </c>
      <c r="BK18" s="64">
        <v>252</v>
      </c>
      <c r="BL18" s="64">
        <v>737089</v>
      </c>
      <c r="BM18" s="65">
        <v>34.188544396</v>
      </c>
      <c r="BN18" s="65">
        <v>29.906007472</v>
      </c>
      <c r="BO18" s="66">
        <v>1.016550097</v>
      </c>
      <c r="BP18" s="67" t="s">
        <v>37</v>
      </c>
      <c r="BQ18" s="68">
        <v>67</v>
      </c>
      <c r="BR18" s="68">
        <v>737089</v>
      </c>
      <c r="BS18" s="69">
        <v>9.089811407</v>
      </c>
      <c r="BT18" s="69">
        <v>7.419542098</v>
      </c>
      <c r="BU18" s="70">
        <v>1.150390552</v>
      </c>
    </row>
    <row r="19" spans="1:73" ht="15" customHeight="1">
      <c r="A19" s="63" t="s">
        <v>81</v>
      </c>
      <c r="B19" s="63" t="s">
        <v>82</v>
      </c>
      <c r="C19" s="64">
        <v>495</v>
      </c>
      <c r="D19" s="64">
        <v>341411</v>
      </c>
      <c r="E19" s="65">
        <v>144.986541148</v>
      </c>
      <c r="F19" s="65">
        <v>283.361332271</v>
      </c>
      <c r="G19" s="66">
        <v>1.30229928</v>
      </c>
      <c r="H19" s="67" t="s">
        <v>37</v>
      </c>
      <c r="I19" s="68" t="s">
        <v>83</v>
      </c>
      <c r="J19" s="68" t="s">
        <v>83</v>
      </c>
      <c r="K19" s="69" t="s">
        <v>83</v>
      </c>
      <c r="L19" s="69" t="s">
        <v>83</v>
      </c>
      <c r="M19" s="70" t="s">
        <v>83</v>
      </c>
      <c r="N19" s="71" t="s">
        <v>37</v>
      </c>
      <c r="O19" s="64">
        <v>47</v>
      </c>
      <c r="P19" s="64">
        <v>341411</v>
      </c>
      <c r="Q19" s="65">
        <v>13.766398857</v>
      </c>
      <c r="R19" s="65">
        <v>23.835714908</v>
      </c>
      <c r="S19" s="66">
        <v>1.195988221</v>
      </c>
      <c r="T19" s="67" t="s">
        <v>37</v>
      </c>
      <c r="U19" s="68">
        <v>40</v>
      </c>
      <c r="V19" s="68">
        <v>341411</v>
      </c>
      <c r="W19" s="69">
        <v>11.716084133</v>
      </c>
      <c r="X19" s="69">
        <v>15.924678876</v>
      </c>
      <c r="Y19" s="70">
        <v>2.432671181</v>
      </c>
      <c r="Z19" s="71" t="s">
        <v>37</v>
      </c>
      <c r="AA19" s="64" t="s">
        <v>83</v>
      </c>
      <c r="AB19" s="64" t="s">
        <v>83</v>
      </c>
      <c r="AC19" s="64" t="s">
        <v>83</v>
      </c>
      <c r="AD19" s="64" t="s">
        <v>83</v>
      </c>
      <c r="AE19" s="64" t="s">
        <v>83</v>
      </c>
      <c r="AF19" s="67" t="s">
        <v>37</v>
      </c>
      <c r="AG19" s="68" t="s">
        <v>83</v>
      </c>
      <c r="AH19" s="68" t="s">
        <v>83</v>
      </c>
      <c r="AI19" s="68" t="s">
        <v>83</v>
      </c>
      <c r="AJ19" s="68" t="s">
        <v>83</v>
      </c>
      <c r="AK19" s="68" t="s">
        <v>83</v>
      </c>
      <c r="AL19" s="71" t="s">
        <v>37</v>
      </c>
      <c r="AM19" s="64">
        <v>107</v>
      </c>
      <c r="AN19" s="64">
        <v>341411</v>
      </c>
      <c r="AO19" s="65">
        <v>31.340525056</v>
      </c>
      <c r="AP19" s="65">
        <v>60.931604346</v>
      </c>
      <c r="AQ19" s="66">
        <v>1.406889446</v>
      </c>
      <c r="AR19" s="67" t="s">
        <v>37</v>
      </c>
      <c r="AS19" s="68" t="s">
        <v>83</v>
      </c>
      <c r="AT19" s="68" t="s">
        <v>83</v>
      </c>
      <c r="AU19" s="69" t="s">
        <v>83</v>
      </c>
      <c r="AV19" s="69" t="s">
        <v>83</v>
      </c>
      <c r="AW19" s="70" t="s">
        <v>83</v>
      </c>
      <c r="AX19" s="71" t="s">
        <v>37</v>
      </c>
      <c r="AY19" s="64" t="s">
        <v>83</v>
      </c>
      <c r="AZ19" s="64" t="s">
        <v>83</v>
      </c>
      <c r="BA19" s="65" t="s">
        <v>83</v>
      </c>
      <c r="BB19" s="65" t="s">
        <v>83</v>
      </c>
      <c r="BC19" s="66" t="s">
        <v>83</v>
      </c>
      <c r="BD19" s="67" t="s">
        <v>37</v>
      </c>
      <c r="BE19" s="68" t="s">
        <v>83</v>
      </c>
      <c r="BF19" s="68" t="s">
        <v>83</v>
      </c>
      <c r="BG19" s="69" t="s">
        <v>83</v>
      </c>
      <c r="BH19" s="69" t="s">
        <v>83</v>
      </c>
      <c r="BI19" s="70" t="s">
        <v>83</v>
      </c>
      <c r="BJ19" s="71" t="s">
        <v>37</v>
      </c>
      <c r="BK19" s="64">
        <v>35</v>
      </c>
      <c r="BL19" s="64">
        <v>341411</v>
      </c>
      <c r="BM19" s="65">
        <v>10.251573617</v>
      </c>
      <c r="BN19" s="65">
        <v>26.930050809</v>
      </c>
      <c r="BO19" s="66">
        <v>0.915392862</v>
      </c>
      <c r="BP19" s="67" t="s">
        <v>37</v>
      </c>
      <c r="BQ19" s="68" t="s">
        <v>83</v>
      </c>
      <c r="BR19" s="68" t="s">
        <v>83</v>
      </c>
      <c r="BS19" s="69" t="s">
        <v>83</v>
      </c>
      <c r="BT19" s="69" t="s">
        <v>83</v>
      </c>
      <c r="BU19" s="70" t="s">
        <v>83</v>
      </c>
    </row>
    <row r="20" spans="1:73" ht="15" customHeight="1">
      <c r="A20" s="63" t="s">
        <v>84</v>
      </c>
      <c r="B20" s="63" t="s">
        <v>85</v>
      </c>
      <c r="C20" s="64">
        <v>309</v>
      </c>
      <c r="D20" s="64">
        <v>271251</v>
      </c>
      <c r="E20" s="65">
        <v>113.916630722</v>
      </c>
      <c r="F20" s="65">
        <v>237.211417008</v>
      </c>
      <c r="G20" s="66">
        <v>1.090199058</v>
      </c>
      <c r="H20" s="67" t="s">
        <v>37</v>
      </c>
      <c r="I20" s="68" t="s">
        <v>83</v>
      </c>
      <c r="J20" s="68" t="s">
        <v>83</v>
      </c>
      <c r="K20" s="69" t="s">
        <v>83</v>
      </c>
      <c r="L20" s="69" t="s">
        <v>83</v>
      </c>
      <c r="M20" s="70" t="s">
        <v>83</v>
      </c>
      <c r="N20" s="71" t="s">
        <v>37</v>
      </c>
      <c r="O20" s="64" t="s">
        <v>83</v>
      </c>
      <c r="P20" s="64" t="s">
        <v>83</v>
      </c>
      <c r="Q20" s="65" t="s">
        <v>83</v>
      </c>
      <c r="R20" s="65" t="s">
        <v>83</v>
      </c>
      <c r="S20" s="66" t="s">
        <v>83</v>
      </c>
      <c r="T20" s="67" t="s">
        <v>37</v>
      </c>
      <c r="U20" s="68">
        <v>33</v>
      </c>
      <c r="V20" s="68">
        <v>271251</v>
      </c>
      <c r="W20" s="69">
        <v>12.165853766</v>
      </c>
      <c r="X20" s="69">
        <v>19.435260164</v>
      </c>
      <c r="Y20" s="70">
        <v>2.968951378</v>
      </c>
      <c r="Z20" s="71" t="s">
        <v>37</v>
      </c>
      <c r="AA20" s="64" t="s">
        <v>83</v>
      </c>
      <c r="AB20" s="64" t="s">
        <v>83</v>
      </c>
      <c r="AC20" s="64" t="s">
        <v>83</v>
      </c>
      <c r="AD20" s="64" t="s">
        <v>83</v>
      </c>
      <c r="AE20" s="64" t="s">
        <v>83</v>
      </c>
      <c r="AF20" s="67" t="s">
        <v>37</v>
      </c>
      <c r="AG20" s="68" t="s">
        <v>83</v>
      </c>
      <c r="AH20" s="68" t="s">
        <v>83</v>
      </c>
      <c r="AI20" s="68" t="s">
        <v>83</v>
      </c>
      <c r="AJ20" s="68" t="s">
        <v>83</v>
      </c>
      <c r="AK20" s="68" t="s">
        <v>83</v>
      </c>
      <c r="AL20" s="71" t="s">
        <v>37</v>
      </c>
      <c r="AM20" s="64">
        <v>89</v>
      </c>
      <c r="AN20" s="64">
        <v>271251</v>
      </c>
      <c r="AO20" s="65">
        <v>32.810938946</v>
      </c>
      <c r="AP20" s="65">
        <v>62.746711775</v>
      </c>
      <c r="AQ20" s="66">
        <v>1.448799642</v>
      </c>
      <c r="AR20" s="67" t="s">
        <v>37</v>
      </c>
      <c r="AS20" s="68" t="s">
        <v>83</v>
      </c>
      <c r="AT20" s="68" t="s">
        <v>83</v>
      </c>
      <c r="AU20" s="69" t="s">
        <v>83</v>
      </c>
      <c r="AV20" s="69" t="s">
        <v>83</v>
      </c>
      <c r="AW20" s="70" t="s">
        <v>83</v>
      </c>
      <c r="AX20" s="71" t="s">
        <v>37</v>
      </c>
      <c r="AY20" s="64" t="s">
        <v>83</v>
      </c>
      <c r="AZ20" s="64" t="s">
        <v>83</v>
      </c>
      <c r="BA20" s="65" t="s">
        <v>83</v>
      </c>
      <c r="BB20" s="65" t="s">
        <v>83</v>
      </c>
      <c r="BC20" s="66" t="s">
        <v>83</v>
      </c>
      <c r="BD20" s="67" t="s">
        <v>37</v>
      </c>
      <c r="BE20" s="68" t="s">
        <v>83</v>
      </c>
      <c r="BF20" s="68" t="s">
        <v>83</v>
      </c>
      <c r="BG20" s="69" t="s">
        <v>83</v>
      </c>
      <c r="BH20" s="69" t="s">
        <v>83</v>
      </c>
      <c r="BI20" s="70" t="s">
        <v>83</v>
      </c>
      <c r="BJ20" s="71" t="s">
        <v>37</v>
      </c>
      <c r="BK20" s="64" t="s">
        <v>83</v>
      </c>
      <c r="BL20" s="64" t="s">
        <v>83</v>
      </c>
      <c r="BM20" s="65" t="s">
        <v>83</v>
      </c>
      <c r="BN20" s="65" t="s">
        <v>83</v>
      </c>
      <c r="BO20" s="66" t="s">
        <v>83</v>
      </c>
      <c r="BP20" s="67" t="s">
        <v>37</v>
      </c>
      <c r="BQ20" s="68" t="s">
        <v>83</v>
      </c>
      <c r="BR20" s="68" t="s">
        <v>83</v>
      </c>
      <c r="BS20" s="69" t="s">
        <v>83</v>
      </c>
      <c r="BT20" s="69" t="s">
        <v>83</v>
      </c>
      <c r="BU20" s="70" t="s">
        <v>83</v>
      </c>
    </row>
    <row r="21" spans="1:73" ht="15" customHeight="1">
      <c r="A21" s="63" t="s">
        <v>86</v>
      </c>
      <c r="B21" s="63" t="s">
        <v>87</v>
      </c>
      <c r="C21" s="64">
        <v>1299</v>
      </c>
      <c r="D21" s="64">
        <v>915329</v>
      </c>
      <c r="E21" s="65">
        <v>141.916185328</v>
      </c>
      <c r="F21" s="65">
        <v>180.770108067</v>
      </c>
      <c r="G21" s="66">
        <v>0.830800659</v>
      </c>
      <c r="H21" s="67" t="s">
        <v>37</v>
      </c>
      <c r="I21" s="68">
        <v>32</v>
      </c>
      <c r="J21" s="68">
        <v>915329</v>
      </c>
      <c r="K21" s="69">
        <v>3.496010724</v>
      </c>
      <c r="L21" s="69">
        <v>4.960450334</v>
      </c>
      <c r="M21" s="70">
        <v>0.741394319</v>
      </c>
      <c r="N21" s="71" t="s">
        <v>37</v>
      </c>
      <c r="O21" s="64">
        <v>128</v>
      </c>
      <c r="P21" s="64">
        <v>915329</v>
      </c>
      <c r="Q21" s="65">
        <v>13.984042896</v>
      </c>
      <c r="R21" s="65">
        <v>17.80569075</v>
      </c>
      <c r="S21" s="66">
        <v>0.893423859</v>
      </c>
      <c r="T21" s="67" t="s">
        <v>37</v>
      </c>
      <c r="U21" s="68">
        <v>25</v>
      </c>
      <c r="V21" s="68">
        <v>915329</v>
      </c>
      <c r="W21" s="69">
        <v>2.731258378</v>
      </c>
      <c r="X21" s="69">
        <v>2.985887482</v>
      </c>
      <c r="Y21" s="70">
        <v>0.456127403</v>
      </c>
      <c r="Z21" s="71" t="s">
        <v>37</v>
      </c>
      <c r="AA21" s="64">
        <v>36</v>
      </c>
      <c r="AB21" s="64">
        <v>915329</v>
      </c>
      <c r="AC21" s="65">
        <v>3.933012065</v>
      </c>
      <c r="AD21" s="65">
        <v>4.889714867</v>
      </c>
      <c r="AE21" s="66">
        <v>0.956719245</v>
      </c>
      <c r="AF21" s="67" t="s">
        <v>37</v>
      </c>
      <c r="AG21" s="68">
        <v>48</v>
      </c>
      <c r="AH21" s="68">
        <v>915329</v>
      </c>
      <c r="AI21" s="69">
        <v>5.244016086</v>
      </c>
      <c r="AJ21" s="69">
        <v>6.990077578</v>
      </c>
      <c r="AK21" s="70">
        <v>0.809134649</v>
      </c>
      <c r="AL21" s="71" t="s">
        <v>37</v>
      </c>
      <c r="AM21" s="64">
        <v>199</v>
      </c>
      <c r="AN21" s="64">
        <v>915329</v>
      </c>
      <c r="AO21" s="65">
        <v>21.74081669</v>
      </c>
      <c r="AP21" s="65">
        <v>28.196445772</v>
      </c>
      <c r="AQ21" s="66">
        <v>0.651046077</v>
      </c>
      <c r="AR21" s="67" t="s">
        <v>37</v>
      </c>
      <c r="AS21" s="68">
        <v>46</v>
      </c>
      <c r="AT21" s="68">
        <v>915329</v>
      </c>
      <c r="AU21" s="69">
        <v>5.025515416</v>
      </c>
      <c r="AV21" s="69">
        <v>5.880823709</v>
      </c>
      <c r="AW21" s="70">
        <v>0.794439454</v>
      </c>
      <c r="AX21" s="71" t="s">
        <v>37</v>
      </c>
      <c r="AY21" s="64">
        <v>64</v>
      </c>
      <c r="AZ21" s="64">
        <v>915329</v>
      </c>
      <c r="BA21" s="65">
        <v>6.992021448</v>
      </c>
      <c r="BB21" s="65">
        <v>8.969591238</v>
      </c>
      <c r="BC21" s="66">
        <v>0.981130171</v>
      </c>
      <c r="BD21" s="67" t="s">
        <v>37</v>
      </c>
      <c r="BE21" s="68">
        <v>71</v>
      </c>
      <c r="BF21" s="68">
        <v>915329</v>
      </c>
      <c r="BG21" s="69">
        <v>7.756773794</v>
      </c>
      <c r="BH21" s="69">
        <v>9.813071849</v>
      </c>
      <c r="BI21" s="70">
        <v>0.89031754</v>
      </c>
      <c r="BJ21" s="71" t="s">
        <v>37</v>
      </c>
      <c r="BK21" s="64">
        <v>164</v>
      </c>
      <c r="BL21" s="64">
        <v>915329</v>
      </c>
      <c r="BM21" s="65">
        <v>17.917054961</v>
      </c>
      <c r="BN21" s="65">
        <v>24.498719788</v>
      </c>
      <c r="BO21" s="66">
        <v>0.83274827</v>
      </c>
      <c r="BP21" s="67" t="s">
        <v>37</v>
      </c>
      <c r="BQ21" s="68">
        <v>35</v>
      </c>
      <c r="BR21" s="68">
        <v>915329</v>
      </c>
      <c r="BS21" s="69">
        <v>3.823761729</v>
      </c>
      <c r="BT21" s="69">
        <v>4.650202044</v>
      </c>
      <c r="BU21" s="70">
        <v>0.721007904</v>
      </c>
    </row>
    <row r="22" spans="1:73" ht="10.5" customHeight="1">
      <c r="A22" s="98" t="s">
        <v>34</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row>
    <row r="23" spans="1:2" ht="30" customHeight="1">
      <c r="A23" s="94" t="s">
        <v>95</v>
      </c>
      <c r="B23" s="94"/>
    </row>
    <row r="24" spans="1:2" ht="15" customHeight="1">
      <c r="A24" s="44" t="s">
        <v>88</v>
      </c>
      <c r="B24" s="45"/>
    </row>
    <row r="25" spans="1:2" ht="48" customHeight="1">
      <c r="A25" s="92" t="s">
        <v>163</v>
      </c>
      <c r="B25" s="92"/>
    </row>
    <row r="26" spans="1:2" ht="27" customHeight="1">
      <c r="A26" s="92" t="s">
        <v>89</v>
      </c>
      <c r="B26" s="92"/>
    </row>
  </sheetData>
  <sheetProtection/>
  <mergeCells count="18">
    <mergeCell ref="A25:B25"/>
    <mergeCell ref="A26:B26"/>
    <mergeCell ref="AY4:BC4"/>
    <mergeCell ref="BE4:BI4"/>
    <mergeCell ref="BK4:BO4"/>
    <mergeCell ref="BQ4:BU4"/>
    <mergeCell ref="A22:BU22"/>
    <mergeCell ref="A23:B23"/>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7.xml><?xml version="1.0" encoding="utf-8"?>
<worksheet xmlns="http://schemas.openxmlformats.org/spreadsheetml/2006/main" xmlns:r="http://schemas.openxmlformats.org/officeDocument/2006/relationships">
  <dimension ref="A1:BU26"/>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ustomHeight="1"/>
  <cols>
    <col min="1" max="1" width="11.140625" style="47" customWidth="1"/>
    <col min="2" max="2" width="66.57421875" style="47" customWidth="1"/>
    <col min="3" max="3" width="8.28125" style="47" bestFit="1" customWidth="1"/>
    <col min="4" max="4" width="9.57421875" style="47" bestFit="1" customWidth="1"/>
    <col min="5" max="5" width="8.8515625" style="47" bestFit="1" customWidth="1"/>
    <col min="6" max="6" width="11.7109375" style="47" bestFit="1" customWidth="1"/>
    <col min="7" max="7" width="11.00390625" style="47" bestFit="1" customWidth="1"/>
    <col min="8" max="8" width="1.421875" style="47" bestFit="1" customWidth="1"/>
    <col min="9" max="9" width="8.28125" style="47" bestFit="1" customWidth="1"/>
    <col min="10" max="10" width="9.57421875" style="47" bestFit="1" customWidth="1"/>
    <col min="11" max="11" width="8.8515625" style="47" bestFit="1" customWidth="1"/>
    <col min="12" max="12" width="11.7109375" style="47" bestFit="1" customWidth="1"/>
    <col min="13" max="13" width="11.00390625" style="47" bestFit="1" customWidth="1"/>
    <col min="14" max="14" width="1.421875" style="47" bestFit="1" customWidth="1"/>
    <col min="15" max="15" width="8.28125" style="47" bestFit="1" customWidth="1"/>
    <col min="16" max="16" width="9.57421875" style="47" bestFit="1" customWidth="1"/>
    <col min="17" max="17" width="8.8515625" style="47" bestFit="1" customWidth="1"/>
    <col min="18" max="18" width="11.7109375" style="47" bestFit="1" customWidth="1"/>
    <col min="19" max="19" width="11.00390625" style="47" bestFit="1" customWidth="1"/>
    <col min="20" max="20" width="1.421875" style="47" bestFit="1" customWidth="1"/>
    <col min="21" max="21" width="8.28125" style="47" bestFit="1" customWidth="1"/>
    <col min="22" max="22" width="9.57421875" style="47" bestFit="1" customWidth="1"/>
    <col min="23" max="23" width="8.8515625" style="47" bestFit="1" customWidth="1"/>
    <col min="24" max="24" width="11.7109375" style="47" bestFit="1" customWidth="1"/>
    <col min="25" max="25" width="11.00390625" style="47" bestFit="1" customWidth="1"/>
    <col min="26" max="26" width="1.421875" style="47" bestFit="1" customWidth="1"/>
    <col min="27" max="27" width="8.28125" style="47" bestFit="1" customWidth="1"/>
    <col min="28" max="28" width="9.57421875" style="47" bestFit="1" customWidth="1"/>
    <col min="29" max="29" width="8.8515625" style="47" bestFit="1" customWidth="1"/>
    <col min="30" max="30" width="11.7109375" style="47" bestFit="1" customWidth="1"/>
    <col min="31" max="31" width="11.00390625" style="47" bestFit="1" customWidth="1"/>
    <col min="32" max="32" width="1.421875" style="47" bestFit="1" customWidth="1"/>
    <col min="33" max="33" width="8.28125" style="47" bestFit="1" customWidth="1"/>
    <col min="34" max="34" width="9.57421875" style="47" bestFit="1" customWidth="1"/>
    <col min="35" max="35" width="8.8515625" style="47" bestFit="1" customWidth="1"/>
    <col min="36" max="36" width="11.7109375" style="47" bestFit="1" customWidth="1"/>
    <col min="37" max="37" width="11.00390625" style="47" bestFit="1" customWidth="1"/>
    <col min="38" max="38" width="1.421875" style="47" bestFit="1" customWidth="1"/>
    <col min="39" max="39" width="8.28125" style="47" bestFit="1" customWidth="1"/>
    <col min="40" max="40" width="9.57421875" style="47" bestFit="1" customWidth="1"/>
    <col min="41" max="41" width="8.8515625" style="47" bestFit="1" customWidth="1"/>
    <col min="42" max="42" width="11.7109375" style="47" bestFit="1" customWidth="1"/>
    <col min="43" max="43" width="11.00390625" style="47" bestFit="1" customWidth="1"/>
    <col min="44" max="44" width="1.421875" style="47" bestFit="1" customWidth="1"/>
    <col min="45" max="45" width="8.28125" style="47" bestFit="1" customWidth="1"/>
    <col min="46" max="46" width="9.57421875" style="47" bestFit="1" customWidth="1"/>
    <col min="47" max="47" width="8.8515625" style="47" bestFit="1" customWidth="1"/>
    <col min="48" max="48" width="11.7109375" style="47" bestFit="1" customWidth="1"/>
    <col min="49" max="49" width="11.00390625" style="47" bestFit="1" customWidth="1"/>
    <col min="50" max="50" width="1.421875" style="47" bestFit="1" customWidth="1"/>
    <col min="51" max="51" width="8.28125" style="47" bestFit="1" customWidth="1"/>
    <col min="52" max="52" width="9.57421875" style="47" bestFit="1" customWidth="1"/>
    <col min="53" max="53" width="8.8515625" style="47" bestFit="1" customWidth="1"/>
    <col min="54" max="54" width="11.7109375" style="47" bestFit="1" customWidth="1"/>
    <col min="55" max="55" width="11.00390625" style="47" bestFit="1" customWidth="1"/>
    <col min="56" max="56" width="1.421875" style="47" bestFit="1" customWidth="1"/>
    <col min="57" max="57" width="8.28125" style="47" bestFit="1" customWidth="1"/>
    <col min="58" max="58" width="9.57421875" style="47" bestFit="1" customWidth="1"/>
    <col min="59" max="59" width="8.8515625" style="47" bestFit="1" customWidth="1"/>
    <col min="60" max="60" width="11.7109375" style="47" bestFit="1" customWidth="1"/>
    <col min="61" max="61" width="11.00390625" style="47" bestFit="1" customWidth="1"/>
    <col min="62" max="62" width="1.421875" style="47" bestFit="1" customWidth="1"/>
    <col min="63" max="63" width="8.28125" style="47" bestFit="1" customWidth="1"/>
    <col min="64" max="64" width="9.57421875" style="47" bestFit="1" customWidth="1"/>
    <col min="65" max="65" width="8.8515625" style="47" bestFit="1" customWidth="1"/>
    <col min="66" max="66" width="11.7109375" style="47" bestFit="1" customWidth="1"/>
    <col min="67" max="67" width="11.00390625" style="47" bestFit="1" customWidth="1"/>
    <col min="68" max="68" width="1.421875" style="47" bestFit="1" customWidth="1"/>
    <col min="69" max="69" width="8.28125" style="47" bestFit="1" customWidth="1"/>
    <col min="70" max="70" width="9.57421875" style="47" bestFit="1" customWidth="1"/>
    <col min="71" max="71" width="8.8515625" style="47" bestFit="1" customWidth="1"/>
    <col min="72" max="72" width="11.7109375" style="47" bestFit="1" customWidth="1"/>
    <col min="73" max="73" width="11.00390625" style="47" bestFit="1" customWidth="1"/>
    <col min="74" max="16384" width="9.140625" style="47" customWidth="1"/>
  </cols>
  <sheetData>
    <row r="1" ht="23.25" customHeight="1">
      <c r="A1" s="14" t="str">
        <f>Admin!C11</f>
        <v>Greater Capital City Statistical Areas (GCCSAs)</v>
      </c>
    </row>
    <row r="2" ht="18" customHeight="1">
      <c r="A2" s="15" t="str">
        <f>Admin!C23</f>
        <v>Table 5: Females: Mortality, 2009–2013</v>
      </c>
    </row>
    <row r="3" spans="1:73" ht="13.5" customHeight="1">
      <c r="A3" s="95" t="s">
        <v>34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row>
    <row r="4" spans="1:73" ht="15" customHeight="1">
      <c r="A4" s="96" t="s">
        <v>35</v>
      </c>
      <c r="B4" s="96"/>
      <c r="C4" s="97" t="s">
        <v>36</v>
      </c>
      <c r="D4" s="97"/>
      <c r="E4" s="97"/>
      <c r="F4" s="97"/>
      <c r="G4" s="97"/>
      <c r="H4" s="49" t="s">
        <v>37</v>
      </c>
      <c r="I4" s="96" t="s">
        <v>90</v>
      </c>
      <c r="J4" s="96"/>
      <c r="K4" s="96"/>
      <c r="L4" s="96"/>
      <c r="M4" s="96"/>
      <c r="N4" s="48" t="s">
        <v>37</v>
      </c>
      <c r="O4" s="97" t="s">
        <v>91</v>
      </c>
      <c r="P4" s="97"/>
      <c r="Q4" s="97"/>
      <c r="R4" s="97"/>
      <c r="S4" s="97"/>
      <c r="T4" s="49" t="s">
        <v>37</v>
      </c>
      <c r="U4" s="96" t="s">
        <v>39</v>
      </c>
      <c r="V4" s="96"/>
      <c r="W4" s="96"/>
      <c r="X4" s="96"/>
      <c r="Y4" s="96"/>
      <c r="Z4" s="48" t="s">
        <v>37</v>
      </c>
      <c r="AA4" s="97" t="s">
        <v>42</v>
      </c>
      <c r="AB4" s="97"/>
      <c r="AC4" s="97"/>
      <c r="AD4" s="97"/>
      <c r="AE4" s="97"/>
      <c r="AF4" s="49" t="s">
        <v>37</v>
      </c>
      <c r="AG4" s="96" t="s">
        <v>43</v>
      </c>
      <c r="AH4" s="96"/>
      <c r="AI4" s="96"/>
      <c r="AJ4" s="96"/>
      <c r="AK4" s="96"/>
      <c r="AL4" s="48" t="s">
        <v>37</v>
      </c>
      <c r="AM4" s="97" t="s">
        <v>44</v>
      </c>
      <c r="AN4" s="97"/>
      <c r="AO4" s="97"/>
      <c r="AP4" s="97"/>
      <c r="AQ4" s="97"/>
      <c r="AR4" s="49" t="s">
        <v>37</v>
      </c>
      <c r="AS4" s="96" t="s">
        <v>45</v>
      </c>
      <c r="AT4" s="96"/>
      <c r="AU4" s="96"/>
      <c r="AV4" s="96"/>
      <c r="AW4" s="96"/>
      <c r="AX4" s="48" t="s">
        <v>37</v>
      </c>
      <c r="AY4" s="97" t="s">
        <v>92</v>
      </c>
      <c r="AZ4" s="97"/>
      <c r="BA4" s="97"/>
      <c r="BB4" s="97"/>
      <c r="BC4" s="97"/>
      <c r="BD4" s="49" t="s">
        <v>37</v>
      </c>
      <c r="BE4" s="96" t="s">
        <v>46</v>
      </c>
      <c r="BF4" s="96"/>
      <c r="BG4" s="96"/>
      <c r="BH4" s="96"/>
      <c r="BI4" s="96"/>
      <c r="BJ4" s="48" t="s">
        <v>37</v>
      </c>
      <c r="BK4" s="97" t="s">
        <v>93</v>
      </c>
      <c r="BL4" s="97"/>
      <c r="BM4" s="97"/>
      <c r="BN4" s="97"/>
      <c r="BO4" s="97"/>
      <c r="BP4" s="49" t="s">
        <v>37</v>
      </c>
      <c r="BQ4" s="96" t="s">
        <v>94</v>
      </c>
      <c r="BR4" s="96"/>
      <c r="BS4" s="96"/>
      <c r="BT4" s="96"/>
      <c r="BU4" s="96"/>
    </row>
    <row r="5" spans="1:73" ht="45.75" customHeight="1">
      <c r="A5" s="50" t="s">
        <v>49</v>
      </c>
      <c r="B5" s="50" t="s">
        <v>50</v>
      </c>
      <c r="C5" s="51" t="s">
        <v>96</v>
      </c>
      <c r="D5" s="51" t="s">
        <v>52</v>
      </c>
      <c r="E5" s="51" t="s">
        <v>53</v>
      </c>
      <c r="F5" s="51" t="s">
        <v>54</v>
      </c>
      <c r="G5" s="51" t="s">
        <v>55</v>
      </c>
      <c r="H5" s="52" t="s">
        <v>37</v>
      </c>
      <c r="I5" s="53" t="s">
        <v>96</v>
      </c>
      <c r="J5" s="53" t="s">
        <v>52</v>
      </c>
      <c r="K5" s="53" t="s">
        <v>53</v>
      </c>
      <c r="L5" s="53" t="s">
        <v>54</v>
      </c>
      <c r="M5" s="53" t="s">
        <v>55</v>
      </c>
      <c r="N5" s="50" t="s">
        <v>37</v>
      </c>
      <c r="O5" s="51" t="s">
        <v>96</v>
      </c>
      <c r="P5" s="51" t="s">
        <v>52</v>
      </c>
      <c r="Q5" s="51" t="s">
        <v>53</v>
      </c>
      <c r="R5" s="51" t="s">
        <v>54</v>
      </c>
      <c r="S5" s="51" t="s">
        <v>55</v>
      </c>
      <c r="T5" s="52" t="s">
        <v>37</v>
      </c>
      <c r="U5" s="53" t="s">
        <v>96</v>
      </c>
      <c r="V5" s="53" t="s">
        <v>52</v>
      </c>
      <c r="W5" s="53" t="s">
        <v>53</v>
      </c>
      <c r="X5" s="53" t="s">
        <v>54</v>
      </c>
      <c r="Y5" s="53" t="s">
        <v>55</v>
      </c>
      <c r="Z5" s="50" t="s">
        <v>37</v>
      </c>
      <c r="AA5" s="51" t="s">
        <v>96</v>
      </c>
      <c r="AB5" s="51" t="s">
        <v>52</v>
      </c>
      <c r="AC5" s="51" t="s">
        <v>53</v>
      </c>
      <c r="AD5" s="51" t="s">
        <v>54</v>
      </c>
      <c r="AE5" s="51" t="s">
        <v>55</v>
      </c>
      <c r="AF5" s="52" t="s">
        <v>37</v>
      </c>
      <c r="AG5" s="53" t="s">
        <v>96</v>
      </c>
      <c r="AH5" s="53" t="s">
        <v>52</v>
      </c>
      <c r="AI5" s="53" t="s">
        <v>53</v>
      </c>
      <c r="AJ5" s="53" t="s">
        <v>54</v>
      </c>
      <c r="AK5" s="53" t="s">
        <v>55</v>
      </c>
      <c r="AL5" s="50" t="s">
        <v>37</v>
      </c>
      <c r="AM5" s="51" t="s">
        <v>96</v>
      </c>
      <c r="AN5" s="51" t="s">
        <v>52</v>
      </c>
      <c r="AO5" s="51" t="s">
        <v>53</v>
      </c>
      <c r="AP5" s="51" t="s">
        <v>54</v>
      </c>
      <c r="AQ5" s="51" t="s">
        <v>55</v>
      </c>
      <c r="AR5" s="52" t="s">
        <v>37</v>
      </c>
      <c r="AS5" s="53" t="s">
        <v>96</v>
      </c>
      <c r="AT5" s="53" t="s">
        <v>52</v>
      </c>
      <c r="AU5" s="53" t="s">
        <v>53</v>
      </c>
      <c r="AV5" s="53" t="s">
        <v>54</v>
      </c>
      <c r="AW5" s="53" t="s">
        <v>55</v>
      </c>
      <c r="AX5" s="50" t="s">
        <v>37</v>
      </c>
      <c r="AY5" s="51" t="s">
        <v>96</v>
      </c>
      <c r="AZ5" s="51" t="s">
        <v>52</v>
      </c>
      <c r="BA5" s="51" t="s">
        <v>53</v>
      </c>
      <c r="BB5" s="51" t="s">
        <v>54</v>
      </c>
      <c r="BC5" s="51" t="s">
        <v>55</v>
      </c>
      <c r="BD5" s="52" t="s">
        <v>37</v>
      </c>
      <c r="BE5" s="53" t="s">
        <v>96</v>
      </c>
      <c r="BF5" s="53" t="s">
        <v>52</v>
      </c>
      <c r="BG5" s="53" t="s">
        <v>53</v>
      </c>
      <c r="BH5" s="53" t="s">
        <v>54</v>
      </c>
      <c r="BI5" s="53" t="s">
        <v>55</v>
      </c>
      <c r="BJ5" s="50" t="s">
        <v>37</v>
      </c>
      <c r="BK5" s="51" t="s">
        <v>96</v>
      </c>
      <c r="BL5" s="51" t="s">
        <v>52</v>
      </c>
      <c r="BM5" s="51" t="s">
        <v>53</v>
      </c>
      <c r="BN5" s="51" t="s">
        <v>54</v>
      </c>
      <c r="BO5" s="51" t="s">
        <v>55</v>
      </c>
      <c r="BP5" s="52" t="s">
        <v>37</v>
      </c>
      <c r="BQ5" s="53" t="s">
        <v>96</v>
      </c>
      <c r="BR5" s="53" t="s">
        <v>52</v>
      </c>
      <c r="BS5" s="53" t="s">
        <v>53</v>
      </c>
      <c r="BT5" s="53" t="s">
        <v>54</v>
      </c>
      <c r="BU5" s="53" t="s">
        <v>55</v>
      </c>
    </row>
    <row r="6" spans="1:73" ht="15" customHeight="1">
      <c r="A6" s="54" t="s">
        <v>37</v>
      </c>
      <c r="B6" s="55" t="s">
        <v>56</v>
      </c>
      <c r="C6" s="56">
        <v>93392</v>
      </c>
      <c r="D6" s="56">
        <v>56206316</v>
      </c>
      <c r="E6" s="57">
        <v>166.159262244</v>
      </c>
      <c r="F6" s="57">
        <v>136.384775698</v>
      </c>
      <c r="G6" s="58">
        <v>1</v>
      </c>
      <c r="H6" s="59" t="s">
        <v>37</v>
      </c>
      <c r="I6" s="60">
        <v>14208</v>
      </c>
      <c r="J6" s="60">
        <v>56206316</v>
      </c>
      <c r="K6" s="61">
        <v>25.278297905</v>
      </c>
      <c r="L6" s="61">
        <v>21.365308954</v>
      </c>
      <c r="M6" s="62">
        <v>1</v>
      </c>
      <c r="N6" s="54" t="s">
        <v>37</v>
      </c>
      <c r="O6" s="56">
        <v>1149</v>
      </c>
      <c r="P6" s="56">
        <v>56206316</v>
      </c>
      <c r="Q6" s="57">
        <v>2.044254244</v>
      </c>
      <c r="R6" s="57">
        <v>1.816803131</v>
      </c>
      <c r="S6" s="58">
        <v>1</v>
      </c>
      <c r="T6" s="59" t="s">
        <v>37</v>
      </c>
      <c r="U6" s="60">
        <v>8989</v>
      </c>
      <c r="V6" s="60">
        <v>56206316</v>
      </c>
      <c r="W6" s="61">
        <v>15.992864574</v>
      </c>
      <c r="X6" s="61">
        <v>12.874962771</v>
      </c>
      <c r="Y6" s="62">
        <v>1</v>
      </c>
      <c r="Z6" s="54" t="s">
        <v>37</v>
      </c>
      <c r="AA6" s="56">
        <v>3380</v>
      </c>
      <c r="AB6" s="56">
        <v>56206316</v>
      </c>
      <c r="AC6" s="57">
        <v>6.013559046</v>
      </c>
      <c r="AD6" s="57">
        <v>4.868016439</v>
      </c>
      <c r="AE6" s="58">
        <v>1</v>
      </c>
      <c r="AF6" s="59" t="s">
        <v>37</v>
      </c>
      <c r="AG6" s="60">
        <v>15899</v>
      </c>
      <c r="AH6" s="60">
        <v>56206316</v>
      </c>
      <c r="AI6" s="61">
        <v>28.286856587</v>
      </c>
      <c r="AJ6" s="61">
        <v>23.813113018</v>
      </c>
      <c r="AK6" s="62">
        <v>1</v>
      </c>
      <c r="AL6" s="54" t="s">
        <v>37</v>
      </c>
      <c r="AM6" s="56">
        <v>3161</v>
      </c>
      <c r="AN6" s="56">
        <v>56206316</v>
      </c>
      <c r="AO6" s="57">
        <v>5.623923119</v>
      </c>
      <c r="AP6" s="57">
        <v>4.497004903</v>
      </c>
      <c r="AQ6" s="58">
        <v>1</v>
      </c>
      <c r="AR6" s="59" t="s">
        <v>37</v>
      </c>
      <c r="AS6" s="60">
        <v>2389</v>
      </c>
      <c r="AT6" s="60">
        <v>56206316</v>
      </c>
      <c r="AU6" s="61">
        <v>4.250412</v>
      </c>
      <c r="AV6" s="61">
        <v>3.574880335</v>
      </c>
      <c r="AW6" s="62">
        <v>1</v>
      </c>
      <c r="AX6" s="54" t="s">
        <v>37</v>
      </c>
      <c r="AY6" s="56">
        <v>4568</v>
      </c>
      <c r="AZ6" s="56">
        <v>56206316</v>
      </c>
      <c r="BA6" s="57">
        <v>8.127200509</v>
      </c>
      <c r="BB6" s="57">
        <v>6.844557522</v>
      </c>
      <c r="BC6" s="58">
        <v>1</v>
      </c>
      <c r="BD6" s="59" t="s">
        <v>37</v>
      </c>
      <c r="BE6" s="60">
        <v>5909</v>
      </c>
      <c r="BF6" s="60">
        <v>56206316</v>
      </c>
      <c r="BG6" s="61">
        <v>10.513053373</v>
      </c>
      <c r="BH6" s="61">
        <v>8.565497358</v>
      </c>
      <c r="BI6" s="62">
        <v>1</v>
      </c>
      <c r="BJ6" s="54" t="s">
        <v>37</v>
      </c>
      <c r="BK6" s="56">
        <v>359</v>
      </c>
      <c r="BL6" s="56">
        <v>56206316</v>
      </c>
      <c r="BM6" s="57">
        <v>0.638718254</v>
      </c>
      <c r="BN6" s="57">
        <v>0.518868254</v>
      </c>
      <c r="BO6" s="58">
        <v>1</v>
      </c>
      <c r="BP6" s="59" t="s">
        <v>37</v>
      </c>
      <c r="BQ6" s="60">
        <v>1945</v>
      </c>
      <c r="BR6" s="60">
        <v>56206316</v>
      </c>
      <c r="BS6" s="61">
        <v>3.46046519</v>
      </c>
      <c r="BT6" s="61">
        <v>2.867554581</v>
      </c>
      <c r="BU6" s="62">
        <v>1</v>
      </c>
    </row>
    <row r="7" spans="1:73" ht="23.25" customHeight="1">
      <c r="A7" s="63" t="s">
        <v>57</v>
      </c>
      <c r="B7" s="63" t="s">
        <v>58</v>
      </c>
      <c r="C7" s="64">
        <v>17584</v>
      </c>
      <c r="D7" s="64">
        <v>11643129</v>
      </c>
      <c r="E7" s="65">
        <v>151.024694479</v>
      </c>
      <c r="F7" s="65">
        <v>130.423550481</v>
      </c>
      <c r="G7" s="66">
        <v>0.956291124</v>
      </c>
      <c r="H7" s="67" t="s">
        <v>37</v>
      </c>
      <c r="I7" s="68">
        <v>2766</v>
      </c>
      <c r="J7" s="68">
        <v>11643129</v>
      </c>
      <c r="K7" s="69">
        <v>23.756500508</v>
      </c>
      <c r="L7" s="69">
        <v>21.236715063</v>
      </c>
      <c r="M7" s="70">
        <v>0.993981183</v>
      </c>
      <c r="N7" s="71" t="s">
        <v>37</v>
      </c>
      <c r="O7" s="64">
        <v>221</v>
      </c>
      <c r="P7" s="64">
        <v>11643129</v>
      </c>
      <c r="Q7" s="65">
        <v>1.898115189</v>
      </c>
      <c r="R7" s="65">
        <v>1.751969286</v>
      </c>
      <c r="S7" s="66">
        <v>0.964314325</v>
      </c>
      <c r="T7" s="67" t="s">
        <v>37</v>
      </c>
      <c r="U7" s="68">
        <v>1660</v>
      </c>
      <c r="V7" s="68">
        <v>11643129</v>
      </c>
      <c r="W7" s="69">
        <v>14.257335807</v>
      </c>
      <c r="X7" s="69">
        <v>12.033841509</v>
      </c>
      <c r="Y7" s="70">
        <v>0.934670004</v>
      </c>
      <c r="Z7" s="71" t="s">
        <v>37</v>
      </c>
      <c r="AA7" s="64">
        <v>655</v>
      </c>
      <c r="AB7" s="64">
        <v>11643129</v>
      </c>
      <c r="AC7" s="65">
        <v>5.625635514</v>
      </c>
      <c r="AD7" s="65">
        <v>4.721156136</v>
      </c>
      <c r="AE7" s="66">
        <v>0.969831593</v>
      </c>
      <c r="AF7" s="67" t="s">
        <v>37</v>
      </c>
      <c r="AG7" s="68">
        <v>2927</v>
      </c>
      <c r="AH7" s="68">
        <v>11643129</v>
      </c>
      <c r="AI7" s="69">
        <v>25.139290306</v>
      </c>
      <c r="AJ7" s="69">
        <v>22.386782157</v>
      </c>
      <c r="AK7" s="70">
        <v>0.940103133</v>
      </c>
      <c r="AL7" s="71" t="s">
        <v>37</v>
      </c>
      <c r="AM7" s="64">
        <v>633</v>
      </c>
      <c r="AN7" s="64">
        <v>11643129</v>
      </c>
      <c r="AO7" s="65">
        <v>5.436682871</v>
      </c>
      <c r="AP7" s="65">
        <v>4.486878643</v>
      </c>
      <c r="AQ7" s="66">
        <v>0.997748221</v>
      </c>
      <c r="AR7" s="67" t="s">
        <v>37</v>
      </c>
      <c r="AS7" s="68">
        <v>397</v>
      </c>
      <c r="AT7" s="68">
        <v>11643129</v>
      </c>
      <c r="AU7" s="69">
        <v>3.409736335</v>
      </c>
      <c r="AV7" s="69">
        <v>2.978286682</v>
      </c>
      <c r="AW7" s="70">
        <v>0.83311507</v>
      </c>
      <c r="AX7" s="71" t="s">
        <v>37</v>
      </c>
      <c r="AY7" s="64">
        <v>870</v>
      </c>
      <c r="AZ7" s="64">
        <v>11643129</v>
      </c>
      <c r="BA7" s="65">
        <v>7.472218164</v>
      </c>
      <c r="BB7" s="65">
        <v>6.672804916</v>
      </c>
      <c r="BC7" s="66">
        <v>0.97490669</v>
      </c>
      <c r="BD7" s="67" t="s">
        <v>37</v>
      </c>
      <c r="BE7" s="68">
        <v>1167</v>
      </c>
      <c r="BF7" s="68">
        <v>11643129</v>
      </c>
      <c r="BG7" s="69">
        <v>10.023078848</v>
      </c>
      <c r="BH7" s="69">
        <v>8.586828809</v>
      </c>
      <c r="BI7" s="70">
        <v>1.002490393</v>
      </c>
      <c r="BJ7" s="71" t="s">
        <v>37</v>
      </c>
      <c r="BK7" s="64">
        <v>69</v>
      </c>
      <c r="BL7" s="64">
        <v>11643129</v>
      </c>
      <c r="BM7" s="65">
        <v>0.592624199</v>
      </c>
      <c r="BN7" s="65">
        <v>0.507077302</v>
      </c>
      <c r="BO7" s="66">
        <v>0.977275634</v>
      </c>
      <c r="BP7" s="67" t="s">
        <v>37</v>
      </c>
      <c r="BQ7" s="68">
        <v>392</v>
      </c>
      <c r="BR7" s="68">
        <v>11643129</v>
      </c>
      <c r="BS7" s="69">
        <v>3.366792552</v>
      </c>
      <c r="BT7" s="69">
        <v>3.015872543</v>
      </c>
      <c r="BU7" s="70">
        <v>1.051722804</v>
      </c>
    </row>
    <row r="8" spans="1:73" ht="15" customHeight="1">
      <c r="A8" s="63" t="s">
        <v>59</v>
      </c>
      <c r="B8" s="63" t="s">
        <v>60</v>
      </c>
      <c r="C8" s="64">
        <v>14054</v>
      </c>
      <c r="D8" s="64">
        <v>6549243</v>
      </c>
      <c r="E8" s="65">
        <v>214.589686167</v>
      </c>
      <c r="F8" s="65">
        <v>145.969925361</v>
      </c>
      <c r="G8" s="66">
        <v>1.070280203</v>
      </c>
      <c r="H8" s="67" t="s">
        <v>37</v>
      </c>
      <c r="I8" s="68">
        <v>2004</v>
      </c>
      <c r="J8" s="68">
        <v>6549243</v>
      </c>
      <c r="K8" s="69">
        <v>30.598956246</v>
      </c>
      <c r="L8" s="69">
        <v>22.006782911</v>
      </c>
      <c r="M8" s="70">
        <v>1.03002409</v>
      </c>
      <c r="N8" s="71" t="s">
        <v>37</v>
      </c>
      <c r="O8" s="64">
        <v>171</v>
      </c>
      <c r="P8" s="64">
        <v>6549243</v>
      </c>
      <c r="Q8" s="65">
        <v>2.610988781</v>
      </c>
      <c r="R8" s="65">
        <v>2.144399632</v>
      </c>
      <c r="S8" s="66">
        <v>1.180314804</v>
      </c>
      <c r="T8" s="67" t="s">
        <v>37</v>
      </c>
      <c r="U8" s="68">
        <v>1228</v>
      </c>
      <c r="V8" s="68">
        <v>6549243</v>
      </c>
      <c r="W8" s="69">
        <v>18.750258618</v>
      </c>
      <c r="X8" s="69">
        <v>12.558402505</v>
      </c>
      <c r="Y8" s="70">
        <v>0.975412724</v>
      </c>
      <c r="Z8" s="71" t="s">
        <v>37</v>
      </c>
      <c r="AA8" s="64">
        <v>456</v>
      </c>
      <c r="AB8" s="64">
        <v>6549243</v>
      </c>
      <c r="AC8" s="65">
        <v>6.962636751</v>
      </c>
      <c r="AD8" s="65">
        <v>4.61641664</v>
      </c>
      <c r="AE8" s="66">
        <v>0.948315746</v>
      </c>
      <c r="AF8" s="67" t="s">
        <v>37</v>
      </c>
      <c r="AG8" s="68">
        <v>2535</v>
      </c>
      <c r="AH8" s="68">
        <v>6549243</v>
      </c>
      <c r="AI8" s="69">
        <v>38.706763515</v>
      </c>
      <c r="AJ8" s="69">
        <v>27.043610016</v>
      </c>
      <c r="AK8" s="70">
        <v>1.135660424</v>
      </c>
      <c r="AL8" s="71" t="s">
        <v>37</v>
      </c>
      <c r="AM8" s="64">
        <v>449</v>
      </c>
      <c r="AN8" s="64">
        <v>6549243</v>
      </c>
      <c r="AO8" s="65">
        <v>6.855754169</v>
      </c>
      <c r="AP8" s="65">
        <v>4.519191246</v>
      </c>
      <c r="AQ8" s="66">
        <v>1.004933582</v>
      </c>
      <c r="AR8" s="67" t="s">
        <v>37</v>
      </c>
      <c r="AS8" s="68">
        <v>399</v>
      </c>
      <c r="AT8" s="68">
        <v>6549243</v>
      </c>
      <c r="AU8" s="69">
        <v>6.092307157</v>
      </c>
      <c r="AV8" s="69">
        <v>4.42818687</v>
      </c>
      <c r="AW8" s="70">
        <v>1.238695132</v>
      </c>
      <c r="AX8" s="71" t="s">
        <v>37</v>
      </c>
      <c r="AY8" s="64">
        <v>674</v>
      </c>
      <c r="AZ8" s="64">
        <v>6549243</v>
      </c>
      <c r="BA8" s="65">
        <v>10.291265723</v>
      </c>
      <c r="BB8" s="65">
        <v>7.222449483</v>
      </c>
      <c r="BC8" s="66">
        <v>1.055210576</v>
      </c>
      <c r="BD8" s="67" t="s">
        <v>37</v>
      </c>
      <c r="BE8" s="68">
        <v>881</v>
      </c>
      <c r="BF8" s="68">
        <v>6549243</v>
      </c>
      <c r="BG8" s="69">
        <v>13.451936354</v>
      </c>
      <c r="BH8" s="69">
        <v>8.85111786</v>
      </c>
      <c r="BI8" s="70">
        <v>1.033345466</v>
      </c>
      <c r="BJ8" s="71" t="s">
        <v>37</v>
      </c>
      <c r="BK8" s="64">
        <v>48</v>
      </c>
      <c r="BL8" s="64">
        <v>6549243</v>
      </c>
      <c r="BM8" s="65">
        <v>0.732909132</v>
      </c>
      <c r="BN8" s="65">
        <v>0.5052735</v>
      </c>
      <c r="BO8" s="66">
        <v>0.973799218</v>
      </c>
      <c r="BP8" s="67" t="s">
        <v>37</v>
      </c>
      <c r="BQ8" s="68">
        <v>263</v>
      </c>
      <c r="BR8" s="68">
        <v>6549243</v>
      </c>
      <c r="BS8" s="69">
        <v>4.015731284</v>
      </c>
      <c r="BT8" s="69">
        <v>2.693606779</v>
      </c>
      <c r="BU8" s="70">
        <v>0.939339323</v>
      </c>
    </row>
    <row r="9" spans="1:73" ht="15" customHeight="1">
      <c r="A9" s="63" t="s">
        <v>61</v>
      </c>
      <c r="B9" s="63" t="s">
        <v>62</v>
      </c>
      <c r="C9" s="64">
        <v>16140</v>
      </c>
      <c r="D9" s="64">
        <v>10573871</v>
      </c>
      <c r="E9" s="65">
        <v>152.640409553</v>
      </c>
      <c r="F9" s="65">
        <v>130.242082658</v>
      </c>
      <c r="G9" s="66">
        <v>0.954960566</v>
      </c>
      <c r="H9" s="67" t="s">
        <v>37</v>
      </c>
      <c r="I9" s="68">
        <v>2535</v>
      </c>
      <c r="J9" s="68">
        <v>10573871</v>
      </c>
      <c r="K9" s="69">
        <v>23.97419072</v>
      </c>
      <c r="L9" s="69">
        <v>21.096985369</v>
      </c>
      <c r="M9" s="70">
        <v>0.987441156</v>
      </c>
      <c r="N9" s="71" t="s">
        <v>37</v>
      </c>
      <c r="O9" s="64">
        <v>181</v>
      </c>
      <c r="P9" s="64">
        <v>10573871</v>
      </c>
      <c r="Q9" s="65">
        <v>1.711766675</v>
      </c>
      <c r="R9" s="65">
        <v>1.528153239</v>
      </c>
      <c r="S9" s="66">
        <v>0.841122086</v>
      </c>
      <c r="T9" s="67" t="s">
        <v>37</v>
      </c>
      <c r="U9" s="68">
        <v>1637</v>
      </c>
      <c r="V9" s="68">
        <v>10573871</v>
      </c>
      <c r="W9" s="69">
        <v>15.481558268</v>
      </c>
      <c r="X9" s="69">
        <v>12.981163635</v>
      </c>
      <c r="Y9" s="70">
        <v>1.008248635</v>
      </c>
      <c r="Z9" s="71" t="s">
        <v>37</v>
      </c>
      <c r="AA9" s="64">
        <v>619</v>
      </c>
      <c r="AB9" s="64">
        <v>10573871</v>
      </c>
      <c r="AC9" s="65">
        <v>5.854052882</v>
      </c>
      <c r="AD9" s="65">
        <v>4.903335219</v>
      </c>
      <c r="AE9" s="66">
        <v>1.007255271</v>
      </c>
      <c r="AF9" s="67" t="s">
        <v>37</v>
      </c>
      <c r="AG9" s="68">
        <v>2584</v>
      </c>
      <c r="AH9" s="68">
        <v>10573871</v>
      </c>
      <c r="AI9" s="69">
        <v>24.437597168</v>
      </c>
      <c r="AJ9" s="69">
        <v>21.415201086</v>
      </c>
      <c r="AK9" s="70">
        <v>0.899302879</v>
      </c>
      <c r="AL9" s="71" t="s">
        <v>37</v>
      </c>
      <c r="AM9" s="64">
        <v>587</v>
      </c>
      <c r="AN9" s="64">
        <v>10573871</v>
      </c>
      <c r="AO9" s="65">
        <v>5.5514201</v>
      </c>
      <c r="AP9" s="65">
        <v>4.58653671</v>
      </c>
      <c r="AQ9" s="66">
        <v>1.019909208</v>
      </c>
      <c r="AR9" s="67" t="s">
        <v>37</v>
      </c>
      <c r="AS9" s="68">
        <v>350</v>
      </c>
      <c r="AT9" s="68">
        <v>10573871</v>
      </c>
      <c r="AU9" s="69">
        <v>3.310046056</v>
      </c>
      <c r="AV9" s="69">
        <v>2.836747517</v>
      </c>
      <c r="AW9" s="70">
        <v>0.79352237</v>
      </c>
      <c r="AX9" s="71" t="s">
        <v>37</v>
      </c>
      <c r="AY9" s="64">
        <v>879</v>
      </c>
      <c r="AZ9" s="64">
        <v>10573871</v>
      </c>
      <c r="BA9" s="65">
        <v>8.312944238</v>
      </c>
      <c r="BB9" s="65">
        <v>7.302647795</v>
      </c>
      <c r="BC9" s="66">
        <v>1.066927668</v>
      </c>
      <c r="BD9" s="67" t="s">
        <v>37</v>
      </c>
      <c r="BE9" s="68">
        <v>1064</v>
      </c>
      <c r="BF9" s="68">
        <v>10573871</v>
      </c>
      <c r="BG9" s="69">
        <v>10.06254001</v>
      </c>
      <c r="BH9" s="69">
        <v>8.591916304</v>
      </c>
      <c r="BI9" s="70">
        <v>1.003084345</v>
      </c>
      <c r="BJ9" s="71" t="s">
        <v>37</v>
      </c>
      <c r="BK9" s="64">
        <v>69</v>
      </c>
      <c r="BL9" s="64">
        <v>10573871</v>
      </c>
      <c r="BM9" s="65">
        <v>0.652551937</v>
      </c>
      <c r="BN9" s="65">
        <v>0.546699334</v>
      </c>
      <c r="BO9" s="66">
        <v>1.053638047</v>
      </c>
      <c r="BP9" s="67" t="s">
        <v>37</v>
      </c>
      <c r="BQ9" s="68">
        <v>319</v>
      </c>
      <c r="BR9" s="68">
        <v>10573871</v>
      </c>
      <c r="BS9" s="69">
        <v>3.016870548</v>
      </c>
      <c r="BT9" s="69">
        <v>2.592989915</v>
      </c>
      <c r="BU9" s="70">
        <v>0.904251285</v>
      </c>
    </row>
    <row r="10" spans="1:73" ht="15" customHeight="1">
      <c r="A10" s="63" t="s">
        <v>63</v>
      </c>
      <c r="B10" s="63" t="s">
        <v>64</v>
      </c>
      <c r="C10" s="64">
        <v>7444</v>
      </c>
      <c r="D10" s="64">
        <v>3431160</v>
      </c>
      <c r="E10" s="65">
        <v>216.952867252</v>
      </c>
      <c r="F10" s="65">
        <v>147.882126576</v>
      </c>
      <c r="G10" s="66">
        <v>1.084300838</v>
      </c>
      <c r="H10" s="67" t="s">
        <v>37</v>
      </c>
      <c r="I10" s="68">
        <v>1107</v>
      </c>
      <c r="J10" s="68">
        <v>3431160</v>
      </c>
      <c r="K10" s="69">
        <v>32.263141328</v>
      </c>
      <c r="L10" s="69">
        <v>22.925278216</v>
      </c>
      <c r="M10" s="70">
        <v>1.073014121</v>
      </c>
      <c r="N10" s="71" t="s">
        <v>37</v>
      </c>
      <c r="O10" s="64">
        <v>60</v>
      </c>
      <c r="P10" s="64">
        <v>3431160</v>
      </c>
      <c r="Q10" s="65">
        <v>1.748679747</v>
      </c>
      <c r="R10" s="65">
        <v>1.485688371</v>
      </c>
      <c r="S10" s="66">
        <v>0.817748685</v>
      </c>
      <c r="T10" s="67" t="s">
        <v>37</v>
      </c>
      <c r="U10" s="68">
        <v>780</v>
      </c>
      <c r="V10" s="68">
        <v>3431160</v>
      </c>
      <c r="W10" s="69">
        <v>22.732836708</v>
      </c>
      <c r="X10" s="69">
        <v>14.952830677</v>
      </c>
      <c r="Y10" s="70">
        <v>1.161388265</v>
      </c>
      <c r="Z10" s="71" t="s">
        <v>37</v>
      </c>
      <c r="AA10" s="64">
        <v>259</v>
      </c>
      <c r="AB10" s="64">
        <v>3431160</v>
      </c>
      <c r="AC10" s="65">
        <v>7.548467574</v>
      </c>
      <c r="AD10" s="65">
        <v>4.864133499</v>
      </c>
      <c r="AE10" s="66">
        <v>0.999202357</v>
      </c>
      <c r="AF10" s="67" t="s">
        <v>37</v>
      </c>
      <c r="AG10" s="68">
        <v>1206</v>
      </c>
      <c r="AH10" s="68">
        <v>3431160</v>
      </c>
      <c r="AI10" s="69">
        <v>35.148462911</v>
      </c>
      <c r="AJ10" s="69">
        <v>24.716047976</v>
      </c>
      <c r="AK10" s="70">
        <v>1.037917552</v>
      </c>
      <c r="AL10" s="71" t="s">
        <v>37</v>
      </c>
      <c r="AM10" s="64">
        <v>242</v>
      </c>
      <c r="AN10" s="64">
        <v>3431160</v>
      </c>
      <c r="AO10" s="65">
        <v>7.053008312</v>
      </c>
      <c r="AP10" s="65">
        <v>4.742284946</v>
      </c>
      <c r="AQ10" s="66">
        <v>1.054542979</v>
      </c>
      <c r="AR10" s="67" t="s">
        <v>37</v>
      </c>
      <c r="AS10" s="68">
        <v>189</v>
      </c>
      <c r="AT10" s="68">
        <v>3431160</v>
      </c>
      <c r="AU10" s="69">
        <v>5.508341202</v>
      </c>
      <c r="AV10" s="69">
        <v>3.959413829</v>
      </c>
      <c r="AW10" s="70">
        <v>1.107565417</v>
      </c>
      <c r="AX10" s="71" t="s">
        <v>37</v>
      </c>
      <c r="AY10" s="64">
        <v>373</v>
      </c>
      <c r="AZ10" s="64">
        <v>3431160</v>
      </c>
      <c r="BA10" s="65">
        <v>10.870959093</v>
      </c>
      <c r="BB10" s="65">
        <v>7.779229181</v>
      </c>
      <c r="BC10" s="66">
        <v>1.136556915</v>
      </c>
      <c r="BD10" s="67" t="s">
        <v>37</v>
      </c>
      <c r="BE10" s="68">
        <v>456</v>
      </c>
      <c r="BF10" s="68">
        <v>3431160</v>
      </c>
      <c r="BG10" s="69">
        <v>13.289966076</v>
      </c>
      <c r="BH10" s="69">
        <v>9.005509406</v>
      </c>
      <c r="BI10" s="70">
        <v>1.051370286</v>
      </c>
      <c r="BJ10" s="71" t="s">
        <v>37</v>
      </c>
      <c r="BK10" s="64">
        <v>31</v>
      </c>
      <c r="BL10" s="64">
        <v>3431160</v>
      </c>
      <c r="BM10" s="65">
        <v>0.903484536</v>
      </c>
      <c r="BN10" s="65">
        <v>0.535873965</v>
      </c>
      <c r="BO10" s="66">
        <v>1.032774622</v>
      </c>
      <c r="BP10" s="67" t="s">
        <v>37</v>
      </c>
      <c r="BQ10" s="68">
        <v>151</v>
      </c>
      <c r="BR10" s="68">
        <v>3431160</v>
      </c>
      <c r="BS10" s="69">
        <v>4.400844029</v>
      </c>
      <c r="BT10" s="69">
        <v>2.96362818</v>
      </c>
      <c r="BU10" s="70">
        <v>1.033503669</v>
      </c>
    </row>
    <row r="11" spans="1:73" ht="15" customHeight="1">
      <c r="A11" s="63" t="s">
        <v>65</v>
      </c>
      <c r="B11" s="63" t="s">
        <v>66</v>
      </c>
      <c r="C11" s="64">
        <v>7812</v>
      </c>
      <c r="D11" s="64">
        <v>5405545</v>
      </c>
      <c r="E11" s="65">
        <v>144.518267816</v>
      </c>
      <c r="F11" s="65">
        <v>136.571640549</v>
      </c>
      <c r="G11" s="66">
        <v>1.00137013</v>
      </c>
      <c r="H11" s="67" t="s">
        <v>37</v>
      </c>
      <c r="I11" s="68">
        <v>1173</v>
      </c>
      <c r="J11" s="68">
        <v>5405545</v>
      </c>
      <c r="K11" s="69">
        <v>21.699939599</v>
      </c>
      <c r="L11" s="69">
        <v>20.4925686</v>
      </c>
      <c r="M11" s="70">
        <v>0.959151522</v>
      </c>
      <c r="N11" s="71" t="s">
        <v>37</v>
      </c>
      <c r="O11" s="64">
        <v>96</v>
      </c>
      <c r="P11" s="64">
        <v>5405545</v>
      </c>
      <c r="Q11" s="65">
        <v>1.775954136</v>
      </c>
      <c r="R11" s="65">
        <v>1.714672119</v>
      </c>
      <c r="S11" s="66">
        <v>0.943785317</v>
      </c>
      <c r="T11" s="67" t="s">
        <v>37</v>
      </c>
      <c r="U11" s="68">
        <v>834</v>
      </c>
      <c r="V11" s="68">
        <v>5405545</v>
      </c>
      <c r="W11" s="69">
        <v>15.428601556</v>
      </c>
      <c r="X11" s="69">
        <v>14.460129452</v>
      </c>
      <c r="Y11" s="70">
        <v>1.123120098</v>
      </c>
      <c r="Z11" s="71" t="s">
        <v>37</v>
      </c>
      <c r="AA11" s="64">
        <v>298</v>
      </c>
      <c r="AB11" s="64">
        <v>5405545</v>
      </c>
      <c r="AC11" s="65">
        <v>5.51285763</v>
      </c>
      <c r="AD11" s="65">
        <v>5.105177896</v>
      </c>
      <c r="AE11" s="66">
        <v>1.048718294</v>
      </c>
      <c r="AF11" s="67" t="s">
        <v>37</v>
      </c>
      <c r="AG11" s="68">
        <v>1343</v>
      </c>
      <c r="AH11" s="68">
        <v>5405545</v>
      </c>
      <c r="AI11" s="69">
        <v>24.844858382</v>
      </c>
      <c r="AJ11" s="69">
        <v>24.190376369</v>
      </c>
      <c r="AK11" s="70">
        <v>1.015842672</v>
      </c>
      <c r="AL11" s="71" t="s">
        <v>37</v>
      </c>
      <c r="AM11" s="64">
        <v>214</v>
      </c>
      <c r="AN11" s="64">
        <v>5405545</v>
      </c>
      <c r="AO11" s="65">
        <v>3.958897761</v>
      </c>
      <c r="AP11" s="65">
        <v>3.696261042</v>
      </c>
      <c r="AQ11" s="66">
        <v>0.821938406</v>
      </c>
      <c r="AR11" s="67" t="s">
        <v>37</v>
      </c>
      <c r="AS11" s="68">
        <v>251</v>
      </c>
      <c r="AT11" s="68">
        <v>5405545</v>
      </c>
      <c r="AU11" s="69">
        <v>4.643380085</v>
      </c>
      <c r="AV11" s="69">
        <v>4.441499384</v>
      </c>
      <c r="AW11" s="70">
        <v>1.242419037</v>
      </c>
      <c r="AX11" s="71" t="s">
        <v>37</v>
      </c>
      <c r="AY11" s="64">
        <v>387</v>
      </c>
      <c r="AZ11" s="64">
        <v>5405545</v>
      </c>
      <c r="BA11" s="65">
        <v>7.159315111</v>
      </c>
      <c r="BB11" s="65">
        <v>6.854059879</v>
      </c>
      <c r="BC11" s="66">
        <v>1.001388308</v>
      </c>
      <c r="BD11" s="67" t="s">
        <v>37</v>
      </c>
      <c r="BE11" s="68">
        <v>454</v>
      </c>
      <c r="BF11" s="68">
        <v>5405545</v>
      </c>
      <c r="BG11" s="69">
        <v>8.398783101</v>
      </c>
      <c r="BH11" s="69">
        <v>8.042040343</v>
      </c>
      <c r="BI11" s="70">
        <v>0.938887727</v>
      </c>
      <c r="BJ11" s="71" t="s">
        <v>37</v>
      </c>
      <c r="BK11" s="64" t="s">
        <v>83</v>
      </c>
      <c r="BL11" s="64" t="s">
        <v>83</v>
      </c>
      <c r="BM11" s="65" t="s">
        <v>83</v>
      </c>
      <c r="BN11" s="65" t="s">
        <v>83</v>
      </c>
      <c r="BO11" s="66" t="s">
        <v>83</v>
      </c>
      <c r="BP11" s="67" t="s">
        <v>37</v>
      </c>
      <c r="BQ11" s="68">
        <v>179</v>
      </c>
      <c r="BR11" s="68">
        <v>5405545</v>
      </c>
      <c r="BS11" s="69">
        <v>3.311414483</v>
      </c>
      <c r="BT11" s="69">
        <v>3.241558704</v>
      </c>
      <c r="BU11" s="70">
        <v>1.130426156</v>
      </c>
    </row>
    <row r="12" spans="1:73" ht="15" customHeight="1">
      <c r="A12" s="63" t="s">
        <v>67</v>
      </c>
      <c r="B12" s="63" t="s">
        <v>68</v>
      </c>
      <c r="C12" s="64">
        <v>9451</v>
      </c>
      <c r="D12" s="64">
        <v>5830805</v>
      </c>
      <c r="E12" s="65">
        <v>162.087396166</v>
      </c>
      <c r="F12" s="65">
        <v>136.389142664</v>
      </c>
      <c r="G12" s="66">
        <v>1.000032019</v>
      </c>
      <c r="H12" s="67" t="s">
        <v>37</v>
      </c>
      <c r="I12" s="68">
        <v>1402</v>
      </c>
      <c r="J12" s="68">
        <v>5830805</v>
      </c>
      <c r="K12" s="69">
        <v>24.044707377</v>
      </c>
      <c r="L12" s="69">
        <v>20.473729223</v>
      </c>
      <c r="M12" s="70">
        <v>0.958269748</v>
      </c>
      <c r="N12" s="71" t="s">
        <v>37</v>
      </c>
      <c r="O12" s="64">
        <v>132</v>
      </c>
      <c r="P12" s="64">
        <v>5830805</v>
      </c>
      <c r="Q12" s="65">
        <v>2.263838355</v>
      </c>
      <c r="R12" s="65">
        <v>1.982008048</v>
      </c>
      <c r="S12" s="66">
        <v>1.090931655</v>
      </c>
      <c r="T12" s="67" t="s">
        <v>37</v>
      </c>
      <c r="U12" s="68">
        <v>911</v>
      </c>
      <c r="V12" s="68">
        <v>5830805</v>
      </c>
      <c r="W12" s="69">
        <v>15.623914708</v>
      </c>
      <c r="X12" s="69">
        <v>13.073304826</v>
      </c>
      <c r="Y12" s="70">
        <v>1.015405253</v>
      </c>
      <c r="Z12" s="71" t="s">
        <v>37</v>
      </c>
      <c r="AA12" s="64">
        <v>328</v>
      </c>
      <c r="AB12" s="64">
        <v>5830805</v>
      </c>
      <c r="AC12" s="65">
        <v>5.625295307</v>
      </c>
      <c r="AD12" s="65">
        <v>4.794760163</v>
      </c>
      <c r="AE12" s="66">
        <v>0.984951514</v>
      </c>
      <c r="AF12" s="67" t="s">
        <v>37</v>
      </c>
      <c r="AG12" s="68">
        <v>1695</v>
      </c>
      <c r="AH12" s="68">
        <v>5830805</v>
      </c>
      <c r="AI12" s="69">
        <v>29.069742514</v>
      </c>
      <c r="AJ12" s="69">
        <v>24.741324982</v>
      </c>
      <c r="AK12" s="70">
        <v>1.038979027</v>
      </c>
      <c r="AL12" s="71" t="s">
        <v>37</v>
      </c>
      <c r="AM12" s="64">
        <v>266</v>
      </c>
      <c r="AN12" s="64">
        <v>5830805</v>
      </c>
      <c r="AO12" s="65">
        <v>4.561977291</v>
      </c>
      <c r="AP12" s="65">
        <v>3.865998444</v>
      </c>
      <c r="AQ12" s="66">
        <v>0.859682951</v>
      </c>
      <c r="AR12" s="67" t="s">
        <v>37</v>
      </c>
      <c r="AS12" s="68">
        <v>306</v>
      </c>
      <c r="AT12" s="68">
        <v>5830805</v>
      </c>
      <c r="AU12" s="69">
        <v>5.247988914</v>
      </c>
      <c r="AV12" s="69">
        <v>4.479146259</v>
      </c>
      <c r="AW12" s="70">
        <v>1.252949984</v>
      </c>
      <c r="AX12" s="71" t="s">
        <v>37</v>
      </c>
      <c r="AY12" s="64">
        <v>434</v>
      </c>
      <c r="AZ12" s="64">
        <v>5830805</v>
      </c>
      <c r="BA12" s="65">
        <v>7.443226107</v>
      </c>
      <c r="BB12" s="65">
        <v>6.253265898</v>
      </c>
      <c r="BC12" s="66">
        <v>0.913611417</v>
      </c>
      <c r="BD12" s="67" t="s">
        <v>37</v>
      </c>
      <c r="BE12" s="68">
        <v>559</v>
      </c>
      <c r="BF12" s="68">
        <v>5830805</v>
      </c>
      <c r="BG12" s="69">
        <v>9.587012428</v>
      </c>
      <c r="BH12" s="69">
        <v>8.115620148</v>
      </c>
      <c r="BI12" s="70">
        <v>0.947477982</v>
      </c>
      <c r="BJ12" s="71" t="s">
        <v>37</v>
      </c>
      <c r="BK12" s="64">
        <v>41</v>
      </c>
      <c r="BL12" s="64">
        <v>5830805</v>
      </c>
      <c r="BM12" s="65">
        <v>0.703161913</v>
      </c>
      <c r="BN12" s="65">
        <v>0.579680057</v>
      </c>
      <c r="BO12" s="66">
        <v>1.117200854</v>
      </c>
      <c r="BP12" s="67" t="s">
        <v>37</v>
      </c>
      <c r="BQ12" s="68">
        <v>176</v>
      </c>
      <c r="BR12" s="68">
        <v>5830805</v>
      </c>
      <c r="BS12" s="69">
        <v>3.01845114</v>
      </c>
      <c r="BT12" s="69">
        <v>2.497177653</v>
      </c>
      <c r="BU12" s="70">
        <v>0.870838752</v>
      </c>
    </row>
    <row r="13" spans="1:73" ht="15" customHeight="1">
      <c r="A13" s="63" t="s">
        <v>69</v>
      </c>
      <c r="B13" s="63" t="s">
        <v>70</v>
      </c>
      <c r="C13" s="64">
        <v>6027</v>
      </c>
      <c r="D13" s="64">
        <v>3216942</v>
      </c>
      <c r="E13" s="65">
        <v>187.351839107</v>
      </c>
      <c r="F13" s="65">
        <v>135.48298323</v>
      </c>
      <c r="G13" s="66">
        <v>0.99338788</v>
      </c>
      <c r="H13" s="67" t="s">
        <v>37</v>
      </c>
      <c r="I13" s="68">
        <v>945</v>
      </c>
      <c r="J13" s="68">
        <v>3216942</v>
      </c>
      <c r="K13" s="69">
        <v>29.375723902</v>
      </c>
      <c r="L13" s="69">
        <v>22.557219956</v>
      </c>
      <c r="M13" s="70">
        <v>1.055787211</v>
      </c>
      <c r="N13" s="71" t="s">
        <v>37</v>
      </c>
      <c r="O13" s="64">
        <v>76</v>
      </c>
      <c r="P13" s="64">
        <v>3216942</v>
      </c>
      <c r="Q13" s="65">
        <v>2.362492081</v>
      </c>
      <c r="R13" s="65">
        <v>2.100498489</v>
      </c>
      <c r="S13" s="66">
        <v>1.156150852</v>
      </c>
      <c r="T13" s="67" t="s">
        <v>37</v>
      </c>
      <c r="U13" s="68">
        <v>602</v>
      </c>
      <c r="V13" s="68">
        <v>3216942</v>
      </c>
      <c r="W13" s="69">
        <v>18.713424115</v>
      </c>
      <c r="X13" s="69">
        <v>12.958037759</v>
      </c>
      <c r="Y13" s="70">
        <v>1.006452445</v>
      </c>
      <c r="Z13" s="71" t="s">
        <v>37</v>
      </c>
      <c r="AA13" s="64">
        <v>197</v>
      </c>
      <c r="AB13" s="64">
        <v>3216942</v>
      </c>
      <c r="AC13" s="65">
        <v>6.123828157</v>
      </c>
      <c r="AD13" s="65">
        <v>4.281055818</v>
      </c>
      <c r="AE13" s="66">
        <v>0.879425095</v>
      </c>
      <c r="AF13" s="67" t="s">
        <v>37</v>
      </c>
      <c r="AG13" s="68">
        <v>1001</v>
      </c>
      <c r="AH13" s="68">
        <v>3216942</v>
      </c>
      <c r="AI13" s="69">
        <v>31.11650754</v>
      </c>
      <c r="AJ13" s="69">
        <v>23.069924619</v>
      </c>
      <c r="AK13" s="70">
        <v>0.968790792</v>
      </c>
      <c r="AL13" s="71" t="s">
        <v>37</v>
      </c>
      <c r="AM13" s="64">
        <v>248</v>
      </c>
      <c r="AN13" s="64">
        <v>3216942</v>
      </c>
      <c r="AO13" s="65">
        <v>7.709184685</v>
      </c>
      <c r="AP13" s="65">
        <v>5.356633189</v>
      </c>
      <c r="AQ13" s="66">
        <v>1.191155737</v>
      </c>
      <c r="AR13" s="67" t="s">
        <v>37</v>
      </c>
      <c r="AS13" s="68">
        <v>112</v>
      </c>
      <c r="AT13" s="68">
        <v>3216942</v>
      </c>
      <c r="AU13" s="69">
        <v>3.481567277</v>
      </c>
      <c r="AV13" s="69">
        <v>2.586539056</v>
      </c>
      <c r="AW13" s="70">
        <v>0.7235316469999999</v>
      </c>
      <c r="AX13" s="71" t="s">
        <v>37</v>
      </c>
      <c r="AY13" s="64">
        <v>267</v>
      </c>
      <c r="AZ13" s="64">
        <v>3216942</v>
      </c>
      <c r="BA13" s="65">
        <v>8.299807706</v>
      </c>
      <c r="BB13" s="65">
        <v>6.446234863</v>
      </c>
      <c r="BC13" s="66">
        <v>0.941804469</v>
      </c>
      <c r="BD13" s="67" t="s">
        <v>37</v>
      </c>
      <c r="BE13" s="68">
        <v>396</v>
      </c>
      <c r="BF13" s="68">
        <v>3216942</v>
      </c>
      <c r="BG13" s="69">
        <v>12.309827159</v>
      </c>
      <c r="BH13" s="69">
        <v>8.881819654</v>
      </c>
      <c r="BI13" s="70">
        <v>1.036929822</v>
      </c>
      <c r="BJ13" s="71" t="s">
        <v>37</v>
      </c>
      <c r="BK13" s="64">
        <v>25</v>
      </c>
      <c r="BL13" s="64">
        <v>3216942</v>
      </c>
      <c r="BM13" s="65">
        <v>0.777135553</v>
      </c>
      <c r="BN13" s="65">
        <v>0.587991733</v>
      </c>
      <c r="BO13" s="66">
        <v>1.133219711</v>
      </c>
      <c r="BP13" s="67" t="s">
        <v>37</v>
      </c>
      <c r="BQ13" s="68">
        <v>145</v>
      </c>
      <c r="BR13" s="68">
        <v>3216942</v>
      </c>
      <c r="BS13" s="69">
        <v>4.507386207</v>
      </c>
      <c r="BT13" s="69">
        <v>3.273625316</v>
      </c>
      <c r="BU13" s="70">
        <v>1.14160872</v>
      </c>
    </row>
    <row r="14" spans="1:73" ht="15" customHeight="1">
      <c r="A14" s="63" t="s">
        <v>71</v>
      </c>
      <c r="B14" s="63" t="s">
        <v>72</v>
      </c>
      <c r="C14" s="64">
        <v>1906</v>
      </c>
      <c r="D14" s="64">
        <v>924591</v>
      </c>
      <c r="E14" s="65">
        <v>206.145203663</v>
      </c>
      <c r="F14" s="65">
        <v>136.41088686</v>
      </c>
      <c r="G14" s="66">
        <v>1.000191452</v>
      </c>
      <c r="H14" s="67" t="s">
        <v>37</v>
      </c>
      <c r="I14" s="68">
        <v>263</v>
      </c>
      <c r="J14" s="68">
        <v>924591</v>
      </c>
      <c r="K14" s="69">
        <v>28.445009739</v>
      </c>
      <c r="L14" s="69">
        <v>19.745879358</v>
      </c>
      <c r="M14" s="70">
        <v>0.924202847</v>
      </c>
      <c r="N14" s="71" t="s">
        <v>37</v>
      </c>
      <c r="O14" s="64" t="s">
        <v>83</v>
      </c>
      <c r="P14" s="64" t="s">
        <v>83</v>
      </c>
      <c r="Q14" s="65" t="s">
        <v>83</v>
      </c>
      <c r="R14" s="65" t="s">
        <v>83</v>
      </c>
      <c r="S14" s="66" t="s">
        <v>83</v>
      </c>
      <c r="T14" s="67" t="s">
        <v>37</v>
      </c>
      <c r="U14" s="68">
        <v>188</v>
      </c>
      <c r="V14" s="68">
        <v>924591</v>
      </c>
      <c r="W14" s="69">
        <v>20.333314947</v>
      </c>
      <c r="X14" s="69">
        <v>13.270471179</v>
      </c>
      <c r="Y14" s="70">
        <v>1.030719188</v>
      </c>
      <c r="Z14" s="71" t="s">
        <v>37</v>
      </c>
      <c r="AA14" s="64">
        <v>94</v>
      </c>
      <c r="AB14" s="64">
        <v>924591</v>
      </c>
      <c r="AC14" s="65">
        <v>10.166657473</v>
      </c>
      <c r="AD14" s="65">
        <v>6.731916598</v>
      </c>
      <c r="AE14" s="66">
        <v>1.382886989</v>
      </c>
      <c r="AF14" s="67" t="s">
        <v>37</v>
      </c>
      <c r="AG14" s="68">
        <v>282</v>
      </c>
      <c r="AH14" s="68">
        <v>924591</v>
      </c>
      <c r="AI14" s="69">
        <v>30.49997242</v>
      </c>
      <c r="AJ14" s="69">
        <v>20.229117475</v>
      </c>
      <c r="AK14" s="70">
        <v>0.849494875</v>
      </c>
      <c r="AL14" s="71" t="s">
        <v>37</v>
      </c>
      <c r="AM14" s="64">
        <v>71</v>
      </c>
      <c r="AN14" s="64">
        <v>924591</v>
      </c>
      <c r="AO14" s="65">
        <v>7.67907107</v>
      </c>
      <c r="AP14" s="65">
        <v>4.98192653</v>
      </c>
      <c r="AQ14" s="66">
        <v>1.107832132</v>
      </c>
      <c r="AR14" s="67" t="s">
        <v>37</v>
      </c>
      <c r="AS14" s="68">
        <v>44</v>
      </c>
      <c r="AT14" s="68">
        <v>924591</v>
      </c>
      <c r="AU14" s="69">
        <v>4.758860945</v>
      </c>
      <c r="AV14" s="69">
        <v>3.239516545</v>
      </c>
      <c r="AW14" s="70">
        <v>0.906188807</v>
      </c>
      <c r="AX14" s="71" t="s">
        <v>37</v>
      </c>
      <c r="AY14" s="64">
        <v>81</v>
      </c>
      <c r="AZ14" s="64">
        <v>924591</v>
      </c>
      <c r="BA14" s="65">
        <v>8.760630376</v>
      </c>
      <c r="BB14" s="65">
        <v>5.922699863</v>
      </c>
      <c r="BC14" s="66">
        <v>0.865315229</v>
      </c>
      <c r="BD14" s="67" t="s">
        <v>37</v>
      </c>
      <c r="BE14" s="68">
        <v>118</v>
      </c>
      <c r="BF14" s="68">
        <v>924591</v>
      </c>
      <c r="BG14" s="69">
        <v>12.762399807</v>
      </c>
      <c r="BH14" s="69">
        <v>8.469461737</v>
      </c>
      <c r="BI14" s="70">
        <v>0.988788086</v>
      </c>
      <c r="BJ14" s="71" t="s">
        <v>37</v>
      </c>
      <c r="BK14" s="64" t="s">
        <v>83</v>
      </c>
      <c r="BL14" s="64" t="s">
        <v>83</v>
      </c>
      <c r="BM14" s="65" t="s">
        <v>83</v>
      </c>
      <c r="BN14" s="65" t="s">
        <v>83</v>
      </c>
      <c r="BO14" s="66" t="s">
        <v>83</v>
      </c>
      <c r="BP14" s="67" t="s">
        <v>37</v>
      </c>
      <c r="BQ14" s="68">
        <v>49</v>
      </c>
      <c r="BR14" s="68">
        <v>924591</v>
      </c>
      <c r="BS14" s="69">
        <v>5.299640598</v>
      </c>
      <c r="BT14" s="69">
        <v>3.599503943</v>
      </c>
      <c r="BU14" s="70">
        <v>1.255252111</v>
      </c>
    </row>
    <row r="15" spans="1:73" ht="15" customHeight="1">
      <c r="A15" s="63" t="s">
        <v>73</v>
      </c>
      <c r="B15" s="63" t="s">
        <v>74</v>
      </c>
      <c r="C15" s="64">
        <v>6727</v>
      </c>
      <c r="D15" s="64">
        <v>4616735</v>
      </c>
      <c r="E15" s="65">
        <v>145.709034632</v>
      </c>
      <c r="F15" s="65">
        <v>130.102836827</v>
      </c>
      <c r="G15" s="66">
        <v>0.953939589</v>
      </c>
      <c r="H15" s="67" t="s">
        <v>37</v>
      </c>
      <c r="I15" s="68">
        <v>1056</v>
      </c>
      <c r="J15" s="68">
        <v>4616735</v>
      </c>
      <c r="K15" s="69">
        <v>22.873307651</v>
      </c>
      <c r="L15" s="69">
        <v>20.702498995</v>
      </c>
      <c r="M15" s="70">
        <v>0.968977282</v>
      </c>
      <c r="N15" s="71" t="s">
        <v>37</v>
      </c>
      <c r="O15" s="64">
        <v>97</v>
      </c>
      <c r="P15" s="64">
        <v>4616735</v>
      </c>
      <c r="Q15" s="65">
        <v>2.101051934</v>
      </c>
      <c r="R15" s="65">
        <v>1.931656828</v>
      </c>
      <c r="S15" s="66">
        <v>1.063217469</v>
      </c>
      <c r="T15" s="67" t="s">
        <v>37</v>
      </c>
      <c r="U15" s="68">
        <v>551</v>
      </c>
      <c r="V15" s="68">
        <v>4616735</v>
      </c>
      <c r="W15" s="69">
        <v>11.934841398</v>
      </c>
      <c r="X15" s="69">
        <v>10.39276226</v>
      </c>
      <c r="Y15" s="70">
        <v>0.80720717</v>
      </c>
      <c r="Z15" s="71" t="s">
        <v>37</v>
      </c>
      <c r="AA15" s="64">
        <v>248</v>
      </c>
      <c r="AB15" s="64">
        <v>4616735</v>
      </c>
      <c r="AC15" s="65">
        <v>5.371761645</v>
      </c>
      <c r="AD15" s="65">
        <v>4.826850781</v>
      </c>
      <c r="AE15" s="66">
        <v>0.991543649</v>
      </c>
      <c r="AF15" s="67" t="s">
        <v>37</v>
      </c>
      <c r="AG15" s="68">
        <v>1239</v>
      </c>
      <c r="AH15" s="68">
        <v>4616735</v>
      </c>
      <c r="AI15" s="69">
        <v>26.837147898</v>
      </c>
      <c r="AJ15" s="69">
        <v>24.522890207</v>
      </c>
      <c r="AK15" s="70">
        <v>1.029806149</v>
      </c>
      <c r="AL15" s="71" t="s">
        <v>37</v>
      </c>
      <c r="AM15" s="64">
        <v>247</v>
      </c>
      <c r="AN15" s="64">
        <v>4616735</v>
      </c>
      <c r="AO15" s="65">
        <v>5.350101316</v>
      </c>
      <c r="AP15" s="65">
        <v>4.673577896</v>
      </c>
      <c r="AQ15" s="66">
        <v>1.039264576</v>
      </c>
      <c r="AR15" s="67" t="s">
        <v>37</v>
      </c>
      <c r="AS15" s="68">
        <v>166</v>
      </c>
      <c r="AT15" s="68">
        <v>4616735</v>
      </c>
      <c r="AU15" s="69">
        <v>3.59561465</v>
      </c>
      <c r="AV15" s="69">
        <v>3.282262434</v>
      </c>
      <c r="AW15" s="70">
        <v>0.918146099</v>
      </c>
      <c r="AX15" s="71" t="s">
        <v>37</v>
      </c>
      <c r="AY15" s="64">
        <v>318</v>
      </c>
      <c r="AZ15" s="64">
        <v>4616735</v>
      </c>
      <c r="BA15" s="65">
        <v>6.88798469</v>
      </c>
      <c r="BB15" s="65">
        <v>6.301134974</v>
      </c>
      <c r="BC15" s="66">
        <v>0.92060516</v>
      </c>
      <c r="BD15" s="67" t="s">
        <v>37</v>
      </c>
      <c r="BE15" s="68">
        <v>439</v>
      </c>
      <c r="BF15" s="68">
        <v>4616735</v>
      </c>
      <c r="BG15" s="69">
        <v>9.508884526</v>
      </c>
      <c r="BH15" s="69">
        <v>8.435876209</v>
      </c>
      <c r="BI15" s="70">
        <v>0.984867061</v>
      </c>
      <c r="BJ15" s="71" t="s">
        <v>37</v>
      </c>
      <c r="BK15" s="64">
        <v>24</v>
      </c>
      <c r="BL15" s="64">
        <v>4616735</v>
      </c>
      <c r="BM15" s="65">
        <v>0.519847901</v>
      </c>
      <c r="BN15" s="65">
        <v>0.476486515</v>
      </c>
      <c r="BO15" s="66">
        <v>0.918318883</v>
      </c>
      <c r="BP15" s="67" t="s">
        <v>37</v>
      </c>
      <c r="BQ15" s="68">
        <v>144</v>
      </c>
      <c r="BR15" s="68">
        <v>4616735</v>
      </c>
      <c r="BS15" s="69">
        <v>3.119087407</v>
      </c>
      <c r="BT15" s="69">
        <v>2.793014117</v>
      </c>
      <c r="BU15" s="70">
        <v>0.974005564</v>
      </c>
    </row>
    <row r="16" spans="1:73" ht="15" customHeight="1">
      <c r="A16" s="63" t="s">
        <v>75</v>
      </c>
      <c r="B16" s="63" t="s">
        <v>76</v>
      </c>
      <c r="C16" s="64">
        <v>1699</v>
      </c>
      <c r="D16" s="64">
        <v>1249369</v>
      </c>
      <c r="E16" s="65">
        <v>135.988647069</v>
      </c>
      <c r="F16" s="65">
        <v>134.125716578</v>
      </c>
      <c r="G16" s="66">
        <v>0.983436134</v>
      </c>
      <c r="H16" s="67" t="s">
        <v>37</v>
      </c>
      <c r="I16" s="68">
        <v>250</v>
      </c>
      <c r="J16" s="68">
        <v>1249369</v>
      </c>
      <c r="K16" s="69">
        <v>20.010101099</v>
      </c>
      <c r="L16" s="69">
        <v>19.400491182</v>
      </c>
      <c r="M16" s="70">
        <v>0.908037006</v>
      </c>
      <c r="N16" s="71" t="s">
        <v>37</v>
      </c>
      <c r="O16" s="64">
        <v>37</v>
      </c>
      <c r="P16" s="64">
        <v>1249369</v>
      </c>
      <c r="Q16" s="65">
        <v>2.961494963</v>
      </c>
      <c r="R16" s="65">
        <v>2.916570011</v>
      </c>
      <c r="S16" s="66">
        <v>1.605330793</v>
      </c>
      <c r="T16" s="67" t="s">
        <v>37</v>
      </c>
      <c r="U16" s="68">
        <v>132</v>
      </c>
      <c r="V16" s="68">
        <v>1249369</v>
      </c>
      <c r="W16" s="69">
        <v>10.56533338</v>
      </c>
      <c r="X16" s="69">
        <v>10.535926633</v>
      </c>
      <c r="Y16" s="70">
        <v>0.818326765</v>
      </c>
      <c r="Z16" s="71" t="s">
        <v>37</v>
      </c>
      <c r="AA16" s="64">
        <v>64</v>
      </c>
      <c r="AB16" s="64">
        <v>1249369</v>
      </c>
      <c r="AC16" s="65">
        <v>5.122585881</v>
      </c>
      <c r="AD16" s="65">
        <v>5.180727501</v>
      </c>
      <c r="AE16" s="66">
        <v>1.064237881</v>
      </c>
      <c r="AF16" s="67" t="s">
        <v>37</v>
      </c>
      <c r="AG16" s="68">
        <v>303</v>
      </c>
      <c r="AH16" s="68">
        <v>1249369</v>
      </c>
      <c r="AI16" s="69">
        <v>24.252242532</v>
      </c>
      <c r="AJ16" s="69">
        <v>23.929333264</v>
      </c>
      <c r="AK16" s="70">
        <v>1.004880515</v>
      </c>
      <c r="AL16" s="71" t="s">
        <v>37</v>
      </c>
      <c r="AM16" s="64">
        <v>55</v>
      </c>
      <c r="AN16" s="64">
        <v>1249369</v>
      </c>
      <c r="AO16" s="65">
        <v>4.402222242</v>
      </c>
      <c r="AP16" s="65">
        <v>4.374194448</v>
      </c>
      <c r="AQ16" s="66">
        <v>0.972690611</v>
      </c>
      <c r="AR16" s="67" t="s">
        <v>37</v>
      </c>
      <c r="AS16" s="68">
        <v>51</v>
      </c>
      <c r="AT16" s="68">
        <v>1249369</v>
      </c>
      <c r="AU16" s="69">
        <v>4.082060624</v>
      </c>
      <c r="AV16" s="69">
        <v>4.085284535</v>
      </c>
      <c r="AW16" s="70">
        <v>1.142775185</v>
      </c>
      <c r="AX16" s="71" t="s">
        <v>37</v>
      </c>
      <c r="AY16" s="64">
        <v>87</v>
      </c>
      <c r="AZ16" s="64">
        <v>1249369</v>
      </c>
      <c r="BA16" s="65">
        <v>6.963515182</v>
      </c>
      <c r="BB16" s="65">
        <v>6.917184787</v>
      </c>
      <c r="BC16" s="66">
        <v>1.010610951</v>
      </c>
      <c r="BD16" s="67" t="s">
        <v>37</v>
      </c>
      <c r="BE16" s="68">
        <v>106</v>
      </c>
      <c r="BF16" s="68">
        <v>1249369</v>
      </c>
      <c r="BG16" s="69">
        <v>8.484282866</v>
      </c>
      <c r="BH16" s="69">
        <v>8.355347215</v>
      </c>
      <c r="BI16" s="70">
        <v>0.975465506</v>
      </c>
      <c r="BJ16" s="71" t="s">
        <v>37</v>
      </c>
      <c r="BK16" s="64" t="s">
        <v>83</v>
      </c>
      <c r="BL16" s="64" t="s">
        <v>83</v>
      </c>
      <c r="BM16" s="65" t="s">
        <v>83</v>
      </c>
      <c r="BN16" s="65" t="s">
        <v>83</v>
      </c>
      <c r="BO16" s="66" t="s">
        <v>83</v>
      </c>
      <c r="BP16" s="67" t="s">
        <v>37</v>
      </c>
      <c r="BQ16" s="68">
        <v>42</v>
      </c>
      <c r="BR16" s="68">
        <v>1249369</v>
      </c>
      <c r="BS16" s="69">
        <v>3.361696985</v>
      </c>
      <c r="BT16" s="69">
        <v>3.294364746</v>
      </c>
      <c r="BU16" s="70">
        <v>1.148841165</v>
      </c>
    </row>
    <row r="17" spans="1:73" ht="15" customHeight="1">
      <c r="A17" s="63" t="s">
        <v>77</v>
      </c>
      <c r="B17" s="63" t="s">
        <v>78</v>
      </c>
      <c r="C17" s="64">
        <v>1123</v>
      </c>
      <c r="D17" s="64">
        <v>546096</v>
      </c>
      <c r="E17" s="65">
        <v>205.641498931</v>
      </c>
      <c r="F17" s="65">
        <v>153.519220414</v>
      </c>
      <c r="G17" s="66">
        <v>1.125633119</v>
      </c>
      <c r="H17" s="67" t="s">
        <v>37</v>
      </c>
      <c r="I17" s="68">
        <v>161</v>
      </c>
      <c r="J17" s="68">
        <v>546096</v>
      </c>
      <c r="K17" s="69">
        <v>29.48199584</v>
      </c>
      <c r="L17" s="69">
        <v>23.262124073</v>
      </c>
      <c r="M17" s="70">
        <v>1.08878014</v>
      </c>
      <c r="N17" s="71" t="s">
        <v>37</v>
      </c>
      <c r="O17" s="64" t="s">
        <v>83</v>
      </c>
      <c r="P17" s="64" t="s">
        <v>83</v>
      </c>
      <c r="Q17" s="65" t="s">
        <v>83</v>
      </c>
      <c r="R17" s="65" t="s">
        <v>83</v>
      </c>
      <c r="S17" s="66" t="s">
        <v>83</v>
      </c>
      <c r="T17" s="67" t="s">
        <v>37</v>
      </c>
      <c r="U17" s="68">
        <v>122</v>
      </c>
      <c r="V17" s="68">
        <v>546096</v>
      </c>
      <c r="W17" s="69">
        <v>22.340394363</v>
      </c>
      <c r="X17" s="69">
        <v>16.460928271</v>
      </c>
      <c r="Y17" s="70">
        <v>1.278522398</v>
      </c>
      <c r="Z17" s="71" t="s">
        <v>37</v>
      </c>
      <c r="AA17" s="64">
        <v>37</v>
      </c>
      <c r="AB17" s="64">
        <v>546096</v>
      </c>
      <c r="AC17" s="65">
        <v>6.775365504</v>
      </c>
      <c r="AD17" s="65">
        <v>5.202024717</v>
      </c>
      <c r="AE17" s="66">
        <v>1.068612808</v>
      </c>
      <c r="AF17" s="67" t="s">
        <v>37</v>
      </c>
      <c r="AG17" s="68">
        <v>185</v>
      </c>
      <c r="AH17" s="68">
        <v>546096</v>
      </c>
      <c r="AI17" s="69">
        <v>33.876827518</v>
      </c>
      <c r="AJ17" s="69">
        <v>25.812937828</v>
      </c>
      <c r="AK17" s="70">
        <v>1.083979982</v>
      </c>
      <c r="AL17" s="71" t="s">
        <v>37</v>
      </c>
      <c r="AM17" s="64">
        <v>33</v>
      </c>
      <c r="AN17" s="64">
        <v>546096</v>
      </c>
      <c r="AO17" s="65">
        <v>6.042893557</v>
      </c>
      <c r="AP17" s="65">
        <v>4.42810668</v>
      </c>
      <c r="AQ17" s="66">
        <v>0.984679087</v>
      </c>
      <c r="AR17" s="67" t="s">
        <v>37</v>
      </c>
      <c r="AS17" s="68">
        <v>35</v>
      </c>
      <c r="AT17" s="68">
        <v>546096</v>
      </c>
      <c r="AU17" s="69">
        <v>6.40912953</v>
      </c>
      <c r="AV17" s="69">
        <v>4.924452649</v>
      </c>
      <c r="AW17" s="70">
        <v>1.377515382</v>
      </c>
      <c r="AX17" s="71" t="s">
        <v>37</v>
      </c>
      <c r="AY17" s="64">
        <v>64</v>
      </c>
      <c r="AZ17" s="64">
        <v>546096</v>
      </c>
      <c r="BA17" s="65">
        <v>11.719551141</v>
      </c>
      <c r="BB17" s="65">
        <v>9.095368979</v>
      </c>
      <c r="BC17" s="66">
        <v>1.32884689</v>
      </c>
      <c r="BD17" s="67" t="s">
        <v>37</v>
      </c>
      <c r="BE17" s="68">
        <v>72</v>
      </c>
      <c r="BF17" s="68">
        <v>546096</v>
      </c>
      <c r="BG17" s="69">
        <v>13.184495034</v>
      </c>
      <c r="BH17" s="69">
        <v>9.653281774</v>
      </c>
      <c r="BI17" s="70">
        <v>1.12699606</v>
      </c>
      <c r="BJ17" s="71" t="s">
        <v>37</v>
      </c>
      <c r="BK17" s="64" t="s">
        <v>83</v>
      </c>
      <c r="BL17" s="64" t="s">
        <v>83</v>
      </c>
      <c r="BM17" s="65" t="s">
        <v>83</v>
      </c>
      <c r="BN17" s="65" t="s">
        <v>83</v>
      </c>
      <c r="BO17" s="66" t="s">
        <v>83</v>
      </c>
      <c r="BP17" s="67" t="s">
        <v>37</v>
      </c>
      <c r="BQ17" s="68" t="s">
        <v>83</v>
      </c>
      <c r="BR17" s="68" t="s">
        <v>83</v>
      </c>
      <c r="BS17" s="69" t="s">
        <v>83</v>
      </c>
      <c r="BT17" s="69" t="s">
        <v>83</v>
      </c>
      <c r="BU17" s="70" t="s">
        <v>83</v>
      </c>
    </row>
    <row r="18" spans="1:73" ht="15" customHeight="1">
      <c r="A18" s="63" t="s">
        <v>79</v>
      </c>
      <c r="B18" s="63" t="s">
        <v>80</v>
      </c>
      <c r="C18" s="64">
        <v>1563</v>
      </c>
      <c r="D18" s="64">
        <v>734856</v>
      </c>
      <c r="E18" s="65">
        <v>212.694732029</v>
      </c>
      <c r="F18" s="65">
        <v>154.66066313</v>
      </c>
      <c r="G18" s="66">
        <v>1.134002401</v>
      </c>
      <c r="H18" s="67" t="s">
        <v>37</v>
      </c>
      <c r="I18" s="68">
        <v>217</v>
      </c>
      <c r="J18" s="68">
        <v>734856</v>
      </c>
      <c r="K18" s="69">
        <v>29.529594914</v>
      </c>
      <c r="L18" s="69">
        <v>21.520616099</v>
      </c>
      <c r="M18" s="70">
        <v>1.007269127</v>
      </c>
      <c r="N18" s="71" t="s">
        <v>37</v>
      </c>
      <c r="O18" s="64">
        <v>22</v>
      </c>
      <c r="P18" s="64">
        <v>734856</v>
      </c>
      <c r="Q18" s="65">
        <v>2.993783816</v>
      </c>
      <c r="R18" s="65">
        <v>2.720630737</v>
      </c>
      <c r="S18" s="66">
        <v>1.497482413</v>
      </c>
      <c r="T18" s="67" t="s">
        <v>37</v>
      </c>
      <c r="U18" s="68">
        <v>153</v>
      </c>
      <c r="V18" s="68">
        <v>734856</v>
      </c>
      <c r="W18" s="69">
        <v>20.82040563</v>
      </c>
      <c r="X18" s="69">
        <v>15.227143116</v>
      </c>
      <c r="Y18" s="70">
        <v>1.182694147</v>
      </c>
      <c r="Z18" s="71" t="s">
        <v>37</v>
      </c>
      <c r="AA18" s="64">
        <v>54</v>
      </c>
      <c r="AB18" s="64">
        <v>734856</v>
      </c>
      <c r="AC18" s="65">
        <v>7.348378458</v>
      </c>
      <c r="AD18" s="65">
        <v>5.774814754</v>
      </c>
      <c r="AE18" s="66">
        <v>1.186276757</v>
      </c>
      <c r="AF18" s="67" t="s">
        <v>37</v>
      </c>
      <c r="AG18" s="68">
        <v>281</v>
      </c>
      <c r="AH18" s="68">
        <v>734856</v>
      </c>
      <c r="AI18" s="69">
        <v>38.238784197</v>
      </c>
      <c r="AJ18" s="69">
        <v>27.684032365</v>
      </c>
      <c r="AK18" s="70">
        <v>1.162554108</v>
      </c>
      <c r="AL18" s="71" t="s">
        <v>37</v>
      </c>
      <c r="AM18" s="64">
        <v>53</v>
      </c>
      <c r="AN18" s="64">
        <v>734856</v>
      </c>
      <c r="AO18" s="65">
        <v>7.212297375</v>
      </c>
      <c r="AP18" s="65">
        <v>5.259545334</v>
      </c>
      <c r="AQ18" s="66">
        <v>1.169566289</v>
      </c>
      <c r="AR18" s="67" t="s">
        <v>37</v>
      </c>
      <c r="AS18" s="68">
        <v>43</v>
      </c>
      <c r="AT18" s="68">
        <v>734856</v>
      </c>
      <c r="AU18" s="69">
        <v>5.85148655</v>
      </c>
      <c r="AV18" s="69">
        <v>4.393229067</v>
      </c>
      <c r="AW18" s="70">
        <v>1.228916399</v>
      </c>
      <c r="AX18" s="71" t="s">
        <v>37</v>
      </c>
      <c r="AY18" s="64">
        <v>61</v>
      </c>
      <c r="AZ18" s="64">
        <v>734856</v>
      </c>
      <c r="BA18" s="65">
        <v>8.300946036</v>
      </c>
      <c r="BB18" s="65">
        <v>6.181209565</v>
      </c>
      <c r="BC18" s="66">
        <v>0.90308388</v>
      </c>
      <c r="BD18" s="67" t="s">
        <v>37</v>
      </c>
      <c r="BE18" s="68">
        <v>104</v>
      </c>
      <c r="BF18" s="68">
        <v>734856</v>
      </c>
      <c r="BG18" s="69">
        <v>14.152432585</v>
      </c>
      <c r="BH18" s="69">
        <v>10.051627734</v>
      </c>
      <c r="BI18" s="70">
        <v>1.173501936</v>
      </c>
      <c r="BJ18" s="71" t="s">
        <v>37</v>
      </c>
      <c r="BK18" s="64" t="s">
        <v>83</v>
      </c>
      <c r="BL18" s="64" t="s">
        <v>83</v>
      </c>
      <c r="BM18" s="65" t="s">
        <v>83</v>
      </c>
      <c r="BN18" s="65" t="s">
        <v>83</v>
      </c>
      <c r="BO18" s="66" t="s">
        <v>83</v>
      </c>
      <c r="BP18" s="67" t="s">
        <v>37</v>
      </c>
      <c r="BQ18" s="68">
        <v>22</v>
      </c>
      <c r="BR18" s="68">
        <v>734856</v>
      </c>
      <c r="BS18" s="69">
        <v>2.993783816</v>
      </c>
      <c r="BT18" s="69">
        <v>2.159122008</v>
      </c>
      <c r="BU18" s="70">
        <v>0.752948879</v>
      </c>
    </row>
    <row r="19" spans="1:73" ht="15" customHeight="1">
      <c r="A19" s="63" t="s">
        <v>81</v>
      </c>
      <c r="B19" s="63" t="s">
        <v>82</v>
      </c>
      <c r="C19" s="64">
        <v>261</v>
      </c>
      <c r="D19" s="64">
        <v>310513</v>
      </c>
      <c r="E19" s="65">
        <v>84.054451826</v>
      </c>
      <c r="F19" s="65">
        <v>147.505877926</v>
      </c>
      <c r="G19" s="66">
        <v>1.081542109</v>
      </c>
      <c r="H19" s="67" t="s">
        <v>37</v>
      </c>
      <c r="I19" s="68">
        <v>43</v>
      </c>
      <c r="J19" s="68">
        <v>310513</v>
      </c>
      <c r="K19" s="69">
        <v>13.84805145</v>
      </c>
      <c r="L19" s="69">
        <v>22.519526447</v>
      </c>
      <c r="M19" s="70">
        <v>1.054022972</v>
      </c>
      <c r="N19" s="71" t="s">
        <v>37</v>
      </c>
      <c r="O19" s="64" t="s">
        <v>83</v>
      </c>
      <c r="P19" s="64" t="s">
        <v>83</v>
      </c>
      <c r="Q19" s="65" t="s">
        <v>83</v>
      </c>
      <c r="R19" s="65" t="s">
        <v>83</v>
      </c>
      <c r="S19" s="66" t="s">
        <v>83</v>
      </c>
      <c r="T19" s="67" t="s">
        <v>37</v>
      </c>
      <c r="U19" s="68">
        <v>29</v>
      </c>
      <c r="V19" s="68">
        <v>310513</v>
      </c>
      <c r="W19" s="69">
        <v>9.339383536</v>
      </c>
      <c r="X19" s="69">
        <v>20.182823714</v>
      </c>
      <c r="Y19" s="70">
        <v>1.567602491</v>
      </c>
      <c r="Z19" s="71" t="s">
        <v>37</v>
      </c>
      <c r="AA19" s="64" t="s">
        <v>83</v>
      </c>
      <c r="AB19" s="64" t="s">
        <v>83</v>
      </c>
      <c r="AC19" s="65" t="s">
        <v>83</v>
      </c>
      <c r="AD19" s="65" t="s">
        <v>83</v>
      </c>
      <c r="AE19" s="66" t="s">
        <v>83</v>
      </c>
      <c r="AF19" s="67" t="s">
        <v>37</v>
      </c>
      <c r="AG19" s="68">
        <v>58</v>
      </c>
      <c r="AH19" s="68">
        <v>310513</v>
      </c>
      <c r="AI19" s="69">
        <v>18.678767073</v>
      </c>
      <c r="AJ19" s="69">
        <v>30.736083677</v>
      </c>
      <c r="AK19" s="70">
        <v>1.290720942</v>
      </c>
      <c r="AL19" s="71" t="s">
        <v>37</v>
      </c>
      <c r="AM19" s="64" t="s">
        <v>83</v>
      </c>
      <c r="AN19" s="64" t="s">
        <v>83</v>
      </c>
      <c r="AO19" s="65" t="s">
        <v>83</v>
      </c>
      <c r="AP19" s="65" t="s">
        <v>83</v>
      </c>
      <c r="AQ19" s="66" t="s">
        <v>83</v>
      </c>
      <c r="AR19" s="67" t="s">
        <v>37</v>
      </c>
      <c r="AS19" s="68" t="s">
        <v>83</v>
      </c>
      <c r="AT19" s="68" t="s">
        <v>83</v>
      </c>
      <c r="AU19" s="69" t="s">
        <v>83</v>
      </c>
      <c r="AV19" s="69" t="s">
        <v>83</v>
      </c>
      <c r="AW19" s="70" t="s">
        <v>83</v>
      </c>
      <c r="AX19" s="71" t="s">
        <v>37</v>
      </c>
      <c r="AY19" s="64" t="s">
        <v>83</v>
      </c>
      <c r="AZ19" s="64" t="s">
        <v>83</v>
      </c>
      <c r="BA19" s="65" t="s">
        <v>83</v>
      </c>
      <c r="BB19" s="65" t="s">
        <v>83</v>
      </c>
      <c r="BC19" s="66" t="s">
        <v>83</v>
      </c>
      <c r="BD19" s="67" t="s">
        <v>37</v>
      </c>
      <c r="BE19" s="68" t="s">
        <v>83</v>
      </c>
      <c r="BF19" s="68" t="s">
        <v>83</v>
      </c>
      <c r="BG19" s="69" t="s">
        <v>83</v>
      </c>
      <c r="BH19" s="69" t="s">
        <v>83</v>
      </c>
      <c r="BI19" s="70" t="s">
        <v>83</v>
      </c>
      <c r="BJ19" s="71" t="s">
        <v>37</v>
      </c>
      <c r="BK19" s="64" t="s">
        <v>83</v>
      </c>
      <c r="BL19" s="64" t="s">
        <v>83</v>
      </c>
      <c r="BM19" s="65" t="s">
        <v>83</v>
      </c>
      <c r="BN19" s="65" t="s">
        <v>83</v>
      </c>
      <c r="BO19" s="66" t="s">
        <v>83</v>
      </c>
      <c r="BP19" s="67" t="s">
        <v>37</v>
      </c>
      <c r="BQ19" s="68" t="s">
        <v>83</v>
      </c>
      <c r="BR19" s="68" t="s">
        <v>83</v>
      </c>
      <c r="BS19" s="69" t="s">
        <v>83</v>
      </c>
      <c r="BT19" s="69" t="s">
        <v>83</v>
      </c>
      <c r="BU19" s="70" t="s">
        <v>83</v>
      </c>
    </row>
    <row r="20" spans="1:73" ht="15" customHeight="1">
      <c r="A20" s="63" t="s">
        <v>84</v>
      </c>
      <c r="B20" s="63" t="s">
        <v>85</v>
      </c>
      <c r="C20" s="64">
        <v>208</v>
      </c>
      <c r="D20" s="64">
        <v>242344</v>
      </c>
      <c r="E20" s="65">
        <v>85.828409203</v>
      </c>
      <c r="F20" s="65">
        <v>177.738837402</v>
      </c>
      <c r="G20" s="66">
        <v>1.303216114</v>
      </c>
      <c r="H20" s="67" t="s">
        <v>37</v>
      </c>
      <c r="I20" s="68">
        <v>28</v>
      </c>
      <c r="J20" s="68">
        <v>242344</v>
      </c>
      <c r="K20" s="69">
        <v>11.553824316</v>
      </c>
      <c r="L20" s="69">
        <v>19.820375364</v>
      </c>
      <c r="M20" s="70">
        <v>0.927689621</v>
      </c>
      <c r="N20" s="71" t="s">
        <v>37</v>
      </c>
      <c r="O20" s="64" t="s">
        <v>83</v>
      </c>
      <c r="P20" s="64" t="s">
        <v>83</v>
      </c>
      <c r="Q20" s="65" t="s">
        <v>83</v>
      </c>
      <c r="R20" s="65" t="s">
        <v>83</v>
      </c>
      <c r="S20" s="66" t="s">
        <v>83</v>
      </c>
      <c r="T20" s="67" t="s">
        <v>37</v>
      </c>
      <c r="U20" s="68" t="s">
        <v>83</v>
      </c>
      <c r="V20" s="68" t="s">
        <v>83</v>
      </c>
      <c r="W20" s="69" t="s">
        <v>83</v>
      </c>
      <c r="X20" s="69" t="s">
        <v>83</v>
      </c>
      <c r="Y20" s="70" t="s">
        <v>83</v>
      </c>
      <c r="Z20" s="71" t="s">
        <v>37</v>
      </c>
      <c r="AA20" s="64" t="s">
        <v>83</v>
      </c>
      <c r="AB20" s="64" t="s">
        <v>83</v>
      </c>
      <c r="AC20" s="65" t="s">
        <v>83</v>
      </c>
      <c r="AD20" s="65" t="s">
        <v>83</v>
      </c>
      <c r="AE20" s="66" t="s">
        <v>83</v>
      </c>
      <c r="AF20" s="67" t="s">
        <v>37</v>
      </c>
      <c r="AG20" s="68">
        <v>48</v>
      </c>
      <c r="AH20" s="68">
        <v>242344</v>
      </c>
      <c r="AI20" s="69">
        <v>19.80655597</v>
      </c>
      <c r="AJ20" s="69">
        <v>40.185564922</v>
      </c>
      <c r="AK20" s="70">
        <v>1.687539336</v>
      </c>
      <c r="AL20" s="71" t="s">
        <v>37</v>
      </c>
      <c r="AM20" s="64" t="s">
        <v>83</v>
      </c>
      <c r="AN20" s="64" t="s">
        <v>83</v>
      </c>
      <c r="AO20" s="65" t="s">
        <v>83</v>
      </c>
      <c r="AP20" s="65" t="s">
        <v>83</v>
      </c>
      <c r="AQ20" s="66" t="s">
        <v>83</v>
      </c>
      <c r="AR20" s="67" t="s">
        <v>37</v>
      </c>
      <c r="AS20" s="68" t="s">
        <v>83</v>
      </c>
      <c r="AT20" s="68" t="s">
        <v>83</v>
      </c>
      <c r="AU20" s="69" t="s">
        <v>83</v>
      </c>
      <c r="AV20" s="69" t="s">
        <v>83</v>
      </c>
      <c r="AW20" s="70" t="s">
        <v>83</v>
      </c>
      <c r="AX20" s="71" t="s">
        <v>37</v>
      </c>
      <c r="AY20" s="64" t="s">
        <v>83</v>
      </c>
      <c r="AZ20" s="64" t="s">
        <v>83</v>
      </c>
      <c r="BA20" s="65" t="s">
        <v>83</v>
      </c>
      <c r="BB20" s="65" t="s">
        <v>83</v>
      </c>
      <c r="BC20" s="66" t="s">
        <v>83</v>
      </c>
      <c r="BD20" s="67" t="s">
        <v>37</v>
      </c>
      <c r="BE20" s="68" t="s">
        <v>83</v>
      </c>
      <c r="BF20" s="68" t="s">
        <v>83</v>
      </c>
      <c r="BG20" s="69" t="s">
        <v>83</v>
      </c>
      <c r="BH20" s="69" t="s">
        <v>83</v>
      </c>
      <c r="BI20" s="70" t="s">
        <v>83</v>
      </c>
      <c r="BJ20" s="71" t="s">
        <v>37</v>
      </c>
      <c r="BK20" s="64" t="s">
        <v>83</v>
      </c>
      <c r="BL20" s="64" t="s">
        <v>83</v>
      </c>
      <c r="BM20" s="65" t="s">
        <v>83</v>
      </c>
      <c r="BN20" s="65" t="s">
        <v>83</v>
      </c>
      <c r="BO20" s="66" t="s">
        <v>83</v>
      </c>
      <c r="BP20" s="67" t="s">
        <v>37</v>
      </c>
      <c r="BQ20" s="68" t="s">
        <v>83</v>
      </c>
      <c r="BR20" s="68" t="s">
        <v>83</v>
      </c>
      <c r="BS20" s="69" t="s">
        <v>83</v>
      </c>
      <c r="BT20" s="69" t="s">
        <v>83</v>
      </c>
      <c r="BU20" s="70" t="s">
        <v>83</v>
      </c>
    </row>
    <row r="21" spans="1:73" ht="15" customHeight="1">
      <c r="A21" s="63" t="s">
        <v>86</v>
      </c>
      <c r="B21" s="63" t="s">
        <v>87</v>
      </c>
      <c r="C21" s="64">
        <v>1178</v>
      </c>
      <c r="D21" s="64">
        <v>925681</v>
      </c>
      <c r="E21" s="65">
        <v>127.257662197</v>
      </c>
      <c r="F21" s="65">
        <v>128.730438818</v>
      </c>
      <c r="G21" s="66">
        <v>0.943876897</v>
      </c>
      <c r="H21" s="67" t="s">
        <v>37</v>
      </c>
      <c r="I21" s="68">
        <v>219</v>
      </c>
      <c r="J21" s="68">
        <v>925681</v>
      </c>
      <c r="K21" s="69">
        <v>23.658258082</v>
      </c>
      <c r="L21" s="69">
        <v>24.190313355</v>
      </c>
      <c r="M21" s="70">
        <v>1.132223897</v>
      </c>
      <c r="N21" s="71" t="s">
        <v>37</v>
      </c>
      <c r="O21" s="64" t="s">
        <v>83</v>
      </c>
      <c r="P21" s="64" t="s">
        <v>83</v>
      </c>
      <c r="Q21" s="65" t="s">
        <v>83</v>
      </c>
      <c r="R21" s="65" t="s">
        <v>83</v>
      </c>
      <c r="S21" s="66" t="s">
        <v>83</v>
      </c>
      <c r="T21" s="67" t="s">
        <v>37</v>
      </c>
      <c r="U21" s="68">
        <v>138</v>
      </c>
      <c r="V21" s="68">
        <v>925681</v>
      </c>
      <c r="W21" s="69">
        <v>14.907943449</v>
      </c>
      <c r="X21" s="69">
        <v>14.91572064</v>
      </c>
      <c r="Y21" s="70">
        <v>1.158505924</v>
      </c>
      <c r="Z21" s="71" t="s">
        <v>37</v>
      </c>
      <c r="AA21" s="64">
        <v>36</v>
      </c>
      <c r="AB21" s="64">
        <v>925681</v>
      </c>
      <c r="AC21" s="65">
        <v>3.889028726</v>
      </c>
      <c r="AD21" s="65">
        <v>3.837225251</v>
      </c>
      <c r="AE21" s="66">
        <v>0.78825232</v>
      </c>
      <c r="AF21" s="67" t="s">
        <v>37</v>
      </c>
      <c r="AG21" s="68">
        <v>175</v>
      </c>
      <c r="AH21" s="68">
        <v>925681</v>
      </c>
      <c r="AI21" s="69">
        <v>18.905000751</v>
      </c>
      <c r="AJ21" s="69">
        <v>19.629900326</v>
      </c>
      <c r="AK21" s="70">
        <v>0.824331548</v>
      </c>
      <c r="AL21" s="71" t="s">
        <v>37</v>
      </c>
      <c r="AM21" s="64">
        <v>40</v>
      </c>
      <c r="AN21" s="64">
        <v>925681</v>
      </c>
      <c r="AO21" s="65">
        <v>4.321143029</v>
      </c>
      <c r="AP21" s="65">
        <v>4.368897057</v>
      </c>
      <c r="AQ21" s="66">
        <v>0.971512629</v>
      </c>
      <c r="AR21" s="67" t="s">
        <v>37</v>
      </c>
      <c r="AS21" s="68">
        <v>33</v>
      </c>
      <c r="AT21" s="68">
        <v>925681</v>
      </c>
      <c r="AU21" s="69">
        <v>3.564942999</v>
      </c>
      <c r="AV21" s="69">
        <v>3.579645383</v>
      </c>
      <c r="AW21" s="70">
        <v>1.001332925</v>
      </c>
      <c r="AX21" s="71" t="s">
        <v>37</v>
      </c>
      <c r="AY21" s="64">
        <v>51</v>
      </c>
      <c r="AZ21" s="64">
        <v>925681</v>
      </c>
      <c r="BA21" s="65">
        <v>5.509457362</v>
      </c>
      <c r="BB21" s="65">
        <v>5.587461013</v>
      </c>
      <c r="BC21" s="66">
        <v>0.816336337</v>
      </c>
      <c r="BD21" s="67" t="s">
        <v>37</v>
      </c>
      <c r="BE21" s="68">
        <v>68</v>
      </c>
      <c r="BF21" s="68">
        <v>925681</v>
      </c>
      <c r="BG21" s="69">
        <v>7.345943149</v>
      </c>
      <c r="BH21" s="69">
        <v>7.36122615</v>
      </c>
      <c r="BI21" s="70">
        <v>0.859404404</v>
      </c>
      <c r="BJ21" s="71" t="s">
        <v>37</v>
      </c>
      <c r="BK21" s="64" t="s">
        <v>83</v>
      </c>
      <c r="BL21" s="64" t="s">
        <v>83</v>
      </c>
      <c r="BM21" s="65" t="s">
        <v>83</v>
      </c>
      <c r="BN21" s="65" t="s">
        <v>83</v>
      </c>
      <c r="BO21" s="66" t="s">
        <v>83</v>
      </c>
      <c r="BP21" s="67" t="s">
        <v>37</v>
      </c>
      <c r="BQ21" s="68">
        <v>31</v>
      </c>
      <c r="BR21" s="68">
        <v>925681</v>
      </c>
      <c r="BS21" s="69">
        <v>3.348885847</v>
      </c>
      <c r="BT21" s="69">
        <v>3.462205829</v>
      </c>
      <c r="BU21" s="70">
        <v>1.207372251</v>
      </c>
    </row>
    <row r="22" spans="1:73" ht="10.5" customHeight="1">
      <c r="A22" s="98" t="s">
        <v>34</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row>
    <row r="23" spans="1:2" ht="30" customHeight="1">
      <c r="A23" s="94" t="s">
        <v>95</v>
      </c>
      <c r="B23" s="94"/>
    </row>
    <row r="24" spans="1:2" ht="15" customHeight="1">
      <c r="A24" s="44" t="s">
        <v>88</v>
      </c>
      <c r="B24" s="45"/>
    </row>
    <row r="25" spans="1:2" ht="48" customHeight="1">
      <c r="A25" s="92" t="s">
        <v>163</v>
      </c>
      <c r="B25" s="92"/>
    </row>
    <row r="26" spans="1:2" ht="27" customHeight="1">
      <c r="A26" s="92" t="s">
        <v>89</v>
      </c>
      <c r="B26" s="92"/>
    </row>
  </sheetData>
  <sheetProtection/>
  <mergeCells count="18">
    <mergeCell ref="A25:B25"/>
    <mergeCell ref="A26:B26"/>
    <mergeCell ref="AY4:BC4"/>
    <mergeCell ref="BE4:BI4"/>
    <mergeCell ref="BK4:BO4"/>
    <mergeCell ref="BQ4:BU4"/>
    <mergeCell ref="A22:BU22"/>
    <mergeCell ref="A23:B23"/>
    <mergeCell ref="A3:BU3"/>
    <mergeCell ref="A4:B4"/>
    <mergeCell ref="C4:G4"/>
    <mergeCell ref="I4:M4"/>
    <mergeCell ref="O4:S4"/>
    <mergeCell ref="U4:Y4"/>
    <mergeCell ref="AA4:AE4"/>
    <mergeCell ref="AG4:AK4"/>
    <mergeCell ref="AM4:AQ4"/>
    <mergeCell ref="AS4:AW4"/>
  </mergeCells>
  <printOptions/>
  <pageMargins left="0.08" right="0.08" top="1" bottom="1" header="0.5" footer="0.5"/>
  <pageSetup blackAndWhite="1" horizontalDpi="300" verticalDpi="300" orientation="landscape"/>
</worksheet>
</file>

<file path=xl/worksheets/sheet8.xml><?xml version="1.0" encoding="utf-8"?>
<worksheet xmlns="http://schemas.openxmlformats.org/spreadsheetml/2006/main" xmlns:r="http://schemas.openxmlformats.org/officeDocument/2006/relationships">
  <dimension ref="A1:AQ26"/>
  <sheetViews>
    <sheetView zoomScalePageLayoutView="0" workbookViewId="0" topLeftCell="A1">
      <pane xSplit="2" ySplit="6" topLeftCell="C7"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ustomHeight="1"/>
  <cols>
    <col min="1" max="1" width="11.140625" style="47" customWidth="1"/>
    <col min="2" max="2" width="66.57421875" style="47" customWidth="1"/>
    <col min="3" max="3" width="8.28125" style="47" bestFit="1" customWidth="1"/>
    <col min="4" max="4" width="9.57421875" style="47" bestFit="1" customWidth="1"/>
    <col min="5" max="5" width="8.8515625" style="47" bestFit="1" customWidth="1"/>
    <col min="6" max="6" width="11.7109375" style="47" bestFit="1" customWidth="1"/>
    <col min="7" max="7" width="11.00390625" style="47" bestFit="1" customWidth="1"/>
    <col min="8" max="8" width="1.421875" style="47" bestFit="1" customWidth="1"/>
    <col min="9" max="9" width="8.28125" style="47" bestFit="1" customWidth="1"/>
    <col min="10" max="10" width="9.57421875" style="47" bestFit="1" customWidth="1"/>
    <col min="11" max="11" width="8.8515625" style="47" bestFit="1" customWidth="1"/>
    <col min="12" max="12" width="11.7109375" style="47" bestFit="1" customWidth="1"/>
    <col min="13" max="13" width="11.00390625" style="47" bestFit="1" customWidth="1"/>
    <col min="14" max="14" width="1.421875" style="47" bestFit="1" customWidth="1"/>
    <col min="15" max="15" width="8.28125" style="47" bestFit="1" customWidth="1"/>
    <col min="16" max="16" width="9.57421875" style="47" bestFit="1" customWidth="1"/>
    <col min="17" max="17" width="8.8515625" style="47" bestFit="1" customWidth="1"/>
    <col min="18" max="18" width="11.7109375" style="47" bestFit="1" customWidth="1"/>
    <col min="19" max="19" width="11.00390625" style="47" bestFit="1" customWidth="1"/>
    <col min="20" max="20" width="1.421875" style="47" bestFit="1" customWidth="1"/>
    <col min="21" max="21" width="8.28125" style="47" bestFit="1" customWidth="1"/>
    <col min="22" max="22" width="9.57421875" style="47" bestFit="1" customWidth="1"/>
    <col min="23" max="23" width="8.8515625" style="47" bestFit="1" customWidth="1"/>
    <col min="24" max="24" width="11.7109375" style="47" bestFit="1" customWidth="1"/>
    <col min="25" max="25" width="11.00390625" style="47" bestFit="1" customWidth="1"/>
    <col min="26" max="26" width="1.421875" style="47" bestFit="1" customWidth="1"/>
    <col min="27" max="27" width="8.28125" style="47" bestFit="1" customWidth="1"/>
    <col min="28" max="28" width="9.57421875" style="47" bestFit="1" customWidth="1"/>
    <col min="29" max="29" width="8.8515625" style="47" bestFit="1" customWidth="1"/>
    <col min="30" max="30" width="11.7109375" style="47" bestFit="1" customWidth="1"/>
    <col min="31" max="31" width="11.00390625" style="47" bestFit="1" customWidth="1"/>
    <col min="32" max="32" width="1.421875" style="47" bestFit="1" customWidth="1"/>
    <col min="33" max="33" width="8.28125" style="47" bestFit="1" customWidth="1"/>
    <col min="34" max="34" width="9.57421875" style="47" bestFit="1" customWidth="1"/>
    <col min="35" max="35" width="8.8515625" style="47" bestFit="1" customWidth="1"/>
    <col min="36" max="36" width="11.7109375" style="47" bestFit="1" customWidth="1"/>
    <col min="37" max="37" width="11.00390625" style="47" bestFit="1" customWidth="1"/>
    <col min="38" max="38" width="1.421875" style="47" bestFit="1" customWidth="1"/>
    <col min="39" max="39" width="8.28125" style="47" bestFit="1" customWidth="1"/>
    <col min="40" max="40" width="9.57421875" style="47" bestFit="1" customWidth="1"/>
    <col min="41" max="41" width="8.8515625" style="47" bestFit="1" customWidth="1"/>
    <col min="42" max="42" width="11.7109375" style="47" bestFit="1" customWidth="1"/>
    <col min="43" max="43" width="11.00390625" style="47" bestFit="1" customWidth="1"/>
    <col min="44" max="16384" width="9.140625" style="47" customWidth="1"/>
  </cols>
  <sheetData>
    <row r="1" ht="23.25" customHeight="1">
      <c r="A1" s="14" t="str">
        <f>Admin!C11</f>
        <v>Greater Capital City Statistical Areas (GCCSAs)</v>
      </c>
    </row>
    <row r="2" ht="18" customHeight="1">
      <c r="A2" s="15" t="str">
        <f>Admin!C24</f>
        <v>Table 6: Persons: Mortality, 2009–2013</v>
      </c>
    </row>
    <row r="3" spans="1:43" ht="13.5" customHeight="1">
      <c r="A3" s="95" t="s">
        <v>34</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row>
    <row r="4" spans="1:43" ht="15" customHeight="1">
      <c r="A4" s="96" t="s">
        <v>35</v>
      </c>
      <c r="B4" s="96"/>
      <c r="C4" s="97" t="s">
        <v>36</v>
      </c>
      <c r="D4" s="97"/>
      <c r="E4" s="97"/>
      <c r="F4" s="97"/>
      <c r="G4" s="97"/>
      <c r="H4" s="49" t="s">
        <v>37</v>
      </c>
      <c r="I4" s="96" t="s">
        <v>39</v>
      </c>
      <c r="J4" s="96"/>
      <c r="K4" s="96"/>
      <c r="L4" s="96"/>
      <c r="M4" s="96"/>
      <c r="N4" s="48" t="s">
        <v>37</v>
      </c>
      <c r="O4" s="97" t="s">
        <v>42</v>
      </c>
      <c r="P4" s="97"/>
      <c r="Q4" s="97"/>
      <c r="R4" s="97"/>
      <c r="S4" s="97"/>
      <c r="T4" s="49" t="s">
        <v>37</v>
      </c>
      <c r="U4" s="96" t="s">
        <v>43</v>
      </c>
      <c r="V4" s="96"/>
      <c r="W4" s="96"/>
      <c r="X4" s="96"/>
      <c r="Y4" s="96"/>
      <c r="Z4" s="48" t="s">
        <v>37</v>
      </c>
      <c r="AA4" s="97" t="s">
        <v>44</v>
      </c>
      <c r="AB4" s="97"/>
      <c r="AC4" s="97"/>
      <c r="AD4" s="97"/>
      <c r="AE4" s="97"/>
      <c r="AF4" s="49" t="s">
        <v>37</v>
      </c>
      <c r="AG4" s="96" t="s">
        <v>45</v>
      </c>
      <c r="AH4" s="96"/>
      <c r="AI4" s="96"/>
      <c r="AJ4" s="96"/>
      <c r="AK4" s="96"/>
      <c r="AL4" s="48" t="s">
        <v>37</v>
      </c>
      <c r="AM4" s="97" t="s">
        <v>46</v>
      </c>
      <c r="AN4" s="97"/>
      <c r="AO4" s="97"/>
      <c r="AP4" s="97"/>
      <c r="AQ4" s="97"/>
    </row>
    <row r="5" spans="1:43" ht="45.75" customHeight="1">
      <c r="A5" s="50" t="s">
        <v>49</v>
      </c>
      <c r="B5" s="50" t="s">
        <v>50</v>
      </c>
      <c r="C5" s="51" t="s">
        <v>96</v>
      </c>
      <c r="D5" s="51" t="s">
        <v>52</v>
      </c>
      <c r="E5" s="51" t="s">
        <v>53</v>
      </c>
      <c r="F5" s="51" t="s">
        <v>54</v>
      </c>
      <c r="G5" s="51" t="s">
        <v>55</v>
      </c>
      <c r="H5" s="52" t="s">
        <v>37</v>
      </c>
      <c r="I5" s="53" t="s">
        <v>96</v>
      </c>
      <c r="J5" s="53" t="s">
        <v>52</v>
      </c>
      <c r="K5" s="53" t="s">
        <v>53</v>
      </c>
      <c r="L5" s="53" t="s">
        <v>54</v>
      </c>
      <c r="M5" s="53" t="s">
        <v>55</v>
      </c>
      <c r="N5" s="50" t="s">
        <v>37</v>
      </c>
      <c r="O5" s="51" t="s">
        <v>96</v>
      </c>
      <c r="P5" s="51" t="s">
        <v>52</v>
      </c>
      <c r="Q5" s="51" t="s">
        <v>53</v>
      </c>
      <c r="R5" s="51" t="s">
        <v>54</v>
      </c>
      <c r="S5" s="51" t="s">
        <v>55</v>
      </c>
      <c r="T5" s="52" t="s">
        <v>37</v>
      </c>
      <c r="U5" s="53" t="s">
        <v>96</v>
      </c>
      <c r="V5" s="53" t="s">
        <v>52</v>
      </c>
      <c r="W5" s="53" t="s">
        <v>53</v>
      </c>
      <c r="X5" s="53" t="s">
        <v>54</v>
      </c>
      <c r="Y5" s="53" t="s">
        <v>55</v>
      </c>
      <c r="Z5" s="50" t="s">
        <v>37</v>
      </c>
      <c r="AA5" s="51" t="s">
        <v>96</v>
      </c>
      <c r="AB5" s="51" t="s">
        <v>52</v>
      </c>
      <c r="AC5" s="51" t="s">
        <v>53</v>
      </c>
      <c r="AD5" s="51" t="s">
        <v>54</v>
      </c>
      <c r="AE5" s="51" t="s">
        <v>55</v>
      </c>
      <c r="AF5" s="52" t="s">
        <v>37</v>
      </c>
      <c r="AG5" s="53" t="s">
        <v>96</v>
      </c>
      <c r="AH5" s="53" t="s">
        <v>52</v>
      </c>
      <c r="AI5" s="53" t="s">
        <v>53</v>
      </c>
      <c r="AJ5" s="53" t="s">
        <v>54</v>
      </c>
      <c r="AK5" s="53" t="s">
        <v>55</v>
      </c>
      <c r="AL5" s="50" t="s">
        <v>37</v>
      </c>
      <c r="AM5" s="51" t="s">
        <v>96</v>
      </c>
      <c r="AN5" s="51" t="s">
        <v>52</v>
      </c>
      <c r="AO5" s="51" t="s">
        <v>53</v>
      </c>
      <c r="AP5" s="51" t="s">
        <v>54</v>
      </c>
      <c r="AQ5" s="51" t="s">
        <v>55</v>
      </c>
    </row>
    <row r="6" spans="1:43" ht="15" customHeight="1">
      <c r="A6" s="54" t="s">
        <v>37</v>
      </c>
      <c r="B6" s="55" t="s">
        <v>56</v>
      </c>
      <c r="C6" s="56">
        <v>215301</v>
      </c>
      <c r="D6" s="56">
        <v>111917549</v>
      </c>
      <c r="E6" s="57">
        <v>192.374656096</v>
      </c>
      <c r="F6" s="57">
        <v>171.719210043</v>
      </c>
      <c r="G6" s="58">
        <v>1</v>
      </c>
      <c r="H6" s="59" t="s">
        <v>37</v>
      </c>
      <c r="I6" s="60">
        <v>20199</v>
      </c>
      <c r="J6" s="60">
        <v>111917549</v>
      </c>
      <c r="K6" s="61">
        <v>18.048107898</v>
      </c>
      <c r="L6" s="61">
        <v>16.103348868</v>
      </c>
      <c r="M6" s="62">
        <v>1</v>
      </c>
      <c r="N6" s="54" t="s">
        <v>37</v>
      </c>
      <c r="O6" s="56">
        <v>8160</v>
      </c>
      <c r="P6" s="56">
        <v>111917549</v>
      </c>
      <c r="Q6" s="57">
        <v>7.291081759</v>
      </c>
      <c r="R6" s="57">
        <v>6.526946799</v>
      </c>
      <c r="S6" s="58">
        <v>1</v>
      </c>
      <c r="T6" s="59" t="s">
        <v>37</v>
      </c>
      <c r="U6" s="60">
        <v>40446</v>
      </c>
      <c r="V6" s="60">
        <v>111917549</v>
      </c>
      <c r="W6" s="61">
        <v>36.139104512</v>
      </c>
      <c r="X6" s="61">
        <v>32.523555076</v>
      </c>
      <c r="Y6" s="62">
        <v>1</v>
      </c>
      <c r="Z6" s="54" t="s">
        <v>37</v>
      </c>
      <c r="AA6" s="56">
        <v>7300</v>
      </c>
      <c r="AB6" s="56">
        <v>111917549</v>
      </c>
      <c r="AC6" s="57">
        <v>6.522658926</v>
      </c>
      <c r="AD6" s="57">
        <v>5.823602762</v>
      </c>
      <c r="AE6" s="58">
        <v>1</v>
      </c>
      <c r="AF6" s="59" t="s">
        <v>37</v>
      </c>
      <c r="AG6" s="60">
        <v>7545</v>
      </c>
      <c r="AH6" s="60">
        <v>111917549</v>
      </c>
      <c r="AI6" s="61">
        <v>6.741570082</v>
      </c>
      <c r="AJ6" s="61">
        <v>6.084245231</v>
      </c>
      <c r="AK6" s="62">
        <v>1</v>
      </c>
      <c r="AL6" s="54" t="s">
        <v>37</v>
      </c>
      <c r="AM6" s="56">
        <v>12183</v>
      </c>
      <c r="AN6" s="56">
        <v>111917549</v>
      </c>
      <c r="AO6" s="57">
        <v>10.885692288</v>
      </c>
      <c r="AP6" s="57">
        <v>9.72822753</v>
      </c>
      <c r="AQ6" s="58">
        <v>1</v>
      </c>
    </row>
    <row r="7" spans="1:43" ht="23.25" customHeight="1">
      <c r="A7" s="63" t="s">
        <v>57</v>
      </c>
      <c r="B7" s="63" t="s">
        <v>58</v>
      </c>
      <c r="C7" s="64">
        <v>39171</v>
      </c>
      <c r="D7" s="64">
        <v>23089361</v>
      </c>
      <c r="E7" s="65">
        <v>169.649562844</v>
      </c>
      <c r="F7" s="65">
        <v>161.102415414</v>
      </c>
      <c r="G7" s="66">
        <v>0.938173518</v>
      </c>
      <c r="H7" s="67" t="s">
        <v>37</v>
      </c>
      <c r="I7" s="68">
        <v>3664</v>
      </c>
      <c r="J7" s="68">
        <v>23089361</v>
      </c>
      <c r="K7" s="69">
        <v>15.868780431</v>
      </c>
      <c r="L7" s="69">
        <v>15.068161192</v>
      </c>
      <c r="M7" s="70">
        <v>0.935716</v>
      </c>
      <c r="N7" s="71" t="s">
        <v>37</v>
      </c>
      <c r="O7" s="64">
        <v>1546</v>
      </c>
      <c r="P7" s="64">
        <v>23089361</v>
      </c>
      <c r="Q7" s="65">
        <v>6.695724494</v>
      </c>
      <c r="R7" s="65">
        <v>6.346935771</v>
      </c>
      <c r="S7" s="66">
        <v>0.972420332</v>
      </c>
      <c r="T7" s="67" t="s">
        <v>37</v>
      </c>
      <c r="U7" s="68">
        <v>7272</v>
      </c>
      <c r="V7" s="68">
        <v>23089361</v>
      </c>
      <c r="W7" s="69">
        <v>31.495024916</v>
      </c>
      <c r="X7" s="69">
        <v>30.427625705</v>
      </c>
      <c r="Y7" s="70">
        <v>0.935556572</v>
      </c>
      <c r="Z7" s="71" t="s">
        <v>37</v>
      </c>
      <c r="AA7" s="64">
        <v>1406</v>
      </c>
      <c r="AB7" s="64">
        <v>23089361</v>
      </c>
      <c r="AC7" s="65">
        <v>6.08938463</v>
      </c>
      <c r="AD7" s="65">
        <v>5.716978451</v>
      </c>
      <c r="AE7" s="66">
        <v>0.981691006</v>
      </c>
      <c r="AF7" s="67" t="s">
        <v>37</v>
      </c>
      <c r="AG7" s="68">
        <v>1326</v>
      </c>
      <c r="AH7" s="68">
        <v>23089361</v>
      </c>
      <c r="AI7" s="69">
        <v>5.742904708</v>
      </c>
      <c r="AJ7" s="69">
        <v>5.447640183</v>
      </c>
      <c r="AK7" s="70">
        <v>0.895368279</v>
      </c>
      <c r="AL7" s="71" t="s">
        <v>37</v>
      </c>
      <c r="AM7" s="64">
        <v>2407</v>
      </c>
      <c r="AN7" s="64">
        <v>23089361</v>
      </c>
      <c r="AO7" s="65">
        <v>10.424714655</v>
      </c>
      <c r="AP7" s="65">
        <v>9.945314361</v>
      </c>
      <c r="AQ7" s="66">
        <v>1.022315147</v>
      </c>
    </row>
    <row r="8" spans="1:43" ht="15" customHeight="1">
      <c r="A8" s="63" t="s">
        <v>59</v>
      </c>
      <c r="B8" s="63" t="s">
        <v>60</v>
      </c>
      <c r="C8" s="64">
        <v>33277</v>
      </c>
      <c r="D8" s="64">
        <v>13043735</v>
      </c>
      <c r="E8" s="65">
        <v>255.118645081</v>
      </c>
      <c r="F8" s="65">
        <v>185.452252742</v>
      </c>
      <c r="G8" s="66">
        <v>1.079973829</v>
      </c>
      <c r="H8" s="67" t="s">
        <v>37</v>
      </c>
      <c r="I8" s="68">
        <v>2816</v>
      </c>
      <c r="J8" s="68">
        <v>13043735</v>
      </c>
      <c r="K8" s="69">
        <v>21.588908392</v>
      </c>
      <c r="L8" s="69">
        <v>15.713897023</v>
      </c>
      <c r="M8" s="70">
        <v>0.975815475</v>
      </c>
      <c r="N8" s="71" t="s">
        <v>37</v>
      </c>
      <c r="O8" s="64">
        <v>1122</v>
      </c>
      <c r="P8" s="64">
        <v>13043735</v>
      </c>
      <c r="Q8" s="65">
        <v>8.601830687</v>
      </c>
      <c r="R8" s="65">
        <v>6.243729327</v>
      </c>
      <c r="S8" s="66">
        <v>0.95660797</v>
      </c>
      <c r="T8" s="67" t="s">
        <v>37</v>
      </c>
      <c r="U8" s="68">
        <v>6513</v>
      </c>
      <c r="V8" s="68">
        <v>13043735</v>
      </c>
      <c r="W8" s="69">
        <v>49.932017171</v>
      </c>
      <c r="X8" s="69">
        <v>36.436756578</v>
      </c>
      <c r="Y8" s="70">
        <v>1.120318996</v>
      </c>
      <c r="Z8" s="71" t="s">
        <v>37</v>
      </c>
      <c r="AA8" s="64">
        <v>1046</v>
      </c>
      <c r="AB8" s="64">
        <v>13043735</v>
      </c>
      <c r="AC8" s="65">
        <v>8.019175489</v>
      </c>
      <c r="AD8" s="65">
        <v>5.774755122</v>
      </c>
      <c r="AE8" s="66">
        <v>0.991612127</v>
      </c>
      <c r="AF8" s="67" t="s">
        <v>37</v>
      </c>
      <c r="AG8" s="68">
        <v>1279</v>
      </c>
      <c r="AH8" s="68">
        <v>13043735</v>
      </c>
      <c r="AI8" s="69">
        <v>9.805473662</v>
      </c>
      <c r="AJ8" s="69">
        <v>7.414763784</v>
      </c>
      <c r="AK8" s="70">
        <v>1.218682598</v>
      </c>
      <c r="AL8" s="71" t="s">
        <v>37</v>
      </c>
      <c r="AM8" s="64">
        <v>1825</v>
      </c>
      <c r="AN8" s="64">
        <v>13043735</v>
      </c>
      <c r="AO8" s="65">
        <v>13.991391269</v>
      </c>
      <c r="AP8" s="65">
        <v>10.069275325</v>
      </c>
      <c r="AQ8" s="66">
        <v>1.035057547</v>
      </c>
    </row>
    <row r="9" spans="1:43" ht="15" customHeight="1">
      <c r="A9" s="63" t="s">
        <v>61</v>
      </c>
      <c r="B9" s="63" t="s">
        <v>62</v>
      </c>
      <c r="C9" s="64">
        <v>35887</v>
      </c>
      <c r="D9" s="64">
        <v>20904141</v>
      </c>
      <c r="E9" s="65">
        <v>171.674119496</v>
      </c>
      <c r="F9" s="65">
        <v>160.71965075</v>
      </c>
      <c r="G9" s="66">
        <v>0.935944503</v>
      </c>
      <c r="H9" s="67" t="s">
        <v>37</v>
      </c>
      <c r="I9" s="68">
        <v>3635</v>
      </c>
      <c r="J9" s="68">
        <v>20904141</v>
      </c>
      <c r="K9" s="69">
        <v>17.388899166</v>
      </c>
      <c r="L9" s="69">
        <v>16.237105755</v>
      </c>
      <c r="M9" s="70">
        <v>1.008306153</v>
      </c>
      <c r="N9" s="71" t="s">
        <v>37</v>
      </c>
      <c r="O9" s="64">
        <v>1462</v>
      </c>
      <c r="P9" s="64">
        <v>20904141</v>
      </c>
      <c r="Q9" s="65">
        <v>6.993829596</v>
      </c>
      <c r="R9" s="65">
        <v>6.556330328</v>
      </c>
      <c r="S9" s="66">
        <v>1.00450188</v>
      </c>
      <c r="T9" s="67" t="s">
        <v>37</v>
      </c>
      <c r="U9" s="68">
        <v>6377</v>
      </c>
      <c r="V9" s="68">
        <v>20904141</v>
      </c>
      <c r="W9" s="69">
        <v>30.505917464</v>
      </c>
      <c r="X9" s="69">
        <v>28.929196548</v>
      </c>
      <c r="Y9" s="70">
        <v>0.889484452</v>
      </c>
      <c r="Z9" s="71" t="s">
        <v>37</v>
      </c>
      <c r="AA9" s="64">
        <v>1308</v>
      </c>
      <c r="AB9" s="64">
        <v>20904141</v>
      </c>
      <c r="AC9" s="65">
        <v>6.257133455</v>
      </c>
      <c r="AD9" s="65">
        <v>5.855802171</v>
      </c>
      <c r="AE9" s="66">
        <v>1.005529122</v>
      </c>
      <c r="AF9" s="67" t="s">
        <v>37</v>
      </c>
      <c r="AG9" s="68">
        <v>1054</v>
      </c>
      <c r="AH9" s="68">
        <v>20904141</v>
      </c>
      <c r="AI9" s="69">
        <v>5.042063197</v>
      </c>
      <c r="AJ9" s="69">
        <v>4.754095806</v>
      </c>
      <c r="AK9" s="70">
        <v>0.781378072</v>
      </c>
      <c r="AL9" s="71" t="s">
        <v>37</v>
      </c>
      <c r="AM9" s="64">
        <v>2171</v>
      </c>
      <c r="AN9" s="64">
        <v>20904141</v>
      </c>
      <c r="AO9" s="65">
        <v>10.385502088</v>
      </c>
      <c r="AP9" s="65">
        <v>9.800072646</v>
      </c>
      <c r="AQ9" s="66">
        <v>1.007385222</v>
      </c>
    </row>
    <row r="10" spans="1:43" ht="15" customHeight="1">
      <c r="A10" s="63" t="s">
        <v>63</v>
      </c>
      <c r="B10" s="63" t="s">
        <v>64</v>
      </c>
      <c r="C10" s="64">
        <v>17475</v>
      </c>
      <c r="D10" s="64">
        <v>6834239</v>
      </c>
      <c r="E10" s="65">
        <v>255.697818001</v>
      </c>
      <c r="F10" s="65">
        <v>186.864775474</v>
      </c>
      <c r="G10" s="66">
        <v>1.088199599</v>
      </c>
      <c r="H10" s="67" t="s">
        <v>37</v>
      </c>
      <c r="I10" s="68">
        <v>1761</v>
      </c>
      <c r="J10" s="68">
        <v>6834239</v>
      </c>
      <c r="K10" s="69">
        <v>25.767316595</v>
      </c>
      <c r="L10" s="69">
        <v>18.778914503</v>
      </c>
      <c r="M10" s="70">
        <v>1.166149641</v>
      </c>
      <c r="N10" s="71" t="s">
        <v>37</v>
      </c>
      <c r="O10" s="64">
        <v>619</v>
      </c>
      <c r="P10" s="64">
        <v>6834239</v>
      </c>
      <c r="Q10" s="65">
        <v>9.057336157</v>
      </c>
      <c r="R10" s="65">
        <v>6.564548517</v>
      </c>
      <c r="S10" s="66">
        <v>1.005760996</v>
      </c>
      <c r="T10" s="67" t="s">
        <v>37</v>
      </c>
      <c r="U10" s="68">
        <v>3138</v>
      </c>
      <c r="V10" s="68">
        <v>6834239</v>
      </c>
      <c r="W10" s="69">
        <v>45.915865687</v>
      </c>
      <c r="X10" s="69">
        <v>33.784630185</v>
      </c>
      <c r="Y10" s="70">
        <v>1.038774209</v>
      </c>
      <c r="Z10" s="71" t="s">
        <v>37</v>
      </c>
      <c r="AA10" s="64">
        <v>602</v>
      </c>
      <c r="AB10" s="64">
        <v>6834239</v>
      </c>
      <c r="AC10" s="65">
        <v>8.808588637</v>
      </c>
      <c r="AD10" s="65">
        <v>6.45356742</v>
      </c>
      <c r="AE10" s="66">
        <v>1.108174387</v>
      </c>
      <c r="AF10" s="67" t="s">
        <v>37</v>
      </c>
      <c r="AG10" s="68">
        <v>563</v>
      </c>
      <c r="AH10" s="68">
        <v>6834239</v>
      </c>
      <c r="AI10" s="69">
        <v>8.237932563</v>
      </c>
      <c r="AJ10" s="69">
        <v>6.212737982</v>
      </c>
      <c r="AK10" s="70">
        <v>1.02111893</v>
      </c>
      <c r="AL10" s="71" t="s">
        <v>37</v>
      </c>
      <c r="AM10" s="64">
        <v>957</v>
      </c>
      <c r="AN10" s="64">
        <v>6834239</v>
      </c>
      <c r="AO10" s="65">
        <v>14.003022136</v>
      </c>
      <c r="AP10" s="65">
        <v>10.246103295</v>
      </c>
      <c r="AQ10" s="66">
        <v>1.053234339</v>
      </c>
    </row>
    <row r="11" spans="1:43" ht="15" customHeight="1">
      <c r="A11" s="63" t="s">
        <v>65</v>
      </c>
      <c r="B11" s="63" t="s">
        <v>66</v>
      </c>
      <c r="C11" s="64">
        <v>18039</v>
      </c>
      <c r="D11" s="64">
        <v>10753623</v>
      </c>
      <c r="E11" s="65">
        <v>167.748116147</v>
      </c>
      <c r="F11" s="65">
        <v>174.467400373</v>
      </c>
      <c r="G11" s="66">
        <v>1.016003977</v>
      </c>
      <c r="H11" s="67" t="s">
        <v>37</v>
      </c>
      <c r="I11" s="68">
        <v>1832</v>
      </c>
      <c r="J11" s="68">
        <v>10753623</v>
      </c>
      <c r="K11" s="69">
        <v>17.036118897</v>
      </c>
      <c r="L11" s="69">
        <v>17.809612895</v>
      </c>
      <c r="M11" s="70">
        <v>1.105957093</v>
      </c>
      <c r="N11" s="71" t="s">
        <v>37</v>
      </c>
      <c r="O11" s="64">
        <v>724</v>
      </c>
      <c r="P11" s="64">
        <v>10753623</v>
      </c>
      <c r="Q11" s="65">
        <v>6.732614673</v>
      </c>
      <c r="R11" s="65">
        <v>7.017817359</v>
      </c>
      <c r="S11" s="66">
        <v>1.075206766</v>
      </c>
      <c r="T11" s="67" t="s">
        <v>37</v>
      </c>
      <c r="U11" s="68">
        <v>3406</v>
      </c>
      <c r="V11" s="68">
        <v>10753623</v>
      </c>
      <c r="W11" s="69">
        <v>31.673046377</v>
      </c>
      <c r="X11" s="69">
        <v>33.207903704</v>
      </c>
      <c r="Y11" s="70">
        <v>1.02104163</v>
      </c>
      <c r="Z11" s="71" t="s">
        <v>37</v>
      </c>
      <c r="AA11" s="64">
        <v>517</v>
      </c>
      <c r="AB11" s="64">
        <v>10753623</v>
      </c>
      <c r="AC11" s="65">
        <v>4.807682025</v>
      </c>
      <c r="AD11" s="65">
        <v>5.033663866</v>
      </c>
      <c r="AE11" s="66">
        <v>0.864355635</v>
      </c>
      <c r="AF11" s="67" t="s">
        <v>37</v>
      </c>
      <c r="AG11" s="68">
        <v>759</v>
      </c>
      <c r="AH11" s="68">
        <v>10753623</v>
      </c>
      <c r="AI11" s="69">
        <v>7.058086377</v>
      </c>
      <c r="AJ11" s="69">
        <v>7.250045134</v>
      </c>
      <c r="AK11" s="70">
        <v>1.191609618</v>
      </c>
      <c r="AL11" s="71" t="s">
        <v>37</v>
      </c>
      <c r="AM11" s="64">
        <v>954</v>
      </c>
      <c r="AN11" s="64">
        <v>10753623</v>
      </c>
      <c r="AO11" s="65">
        <v>8.871428727</v>
      </c>
      <c r="AP11" s="65">
        <v>9.285902031</v>
      </c>
      <c r="AQ11" s="66">
        <v>0.954531748</v>
      </c>
    </row>
    <row r="12" spans="1:43" ht="15" customHeight="1">
      <c r="A12" s="63" t="s">
        <v>67</v>
      </c>
      <c r="B12" s="63" t="s">
        <v>68</v>
      </c>
      <c r="C12" s="64">
        <v>23432</v>
      </c>
      <c r="D12" s="64">
        <v>11676787</v>
      </c>
      <c r="E12" s="65">
        <v>200.671640238</v>
      </c>
      <c r="F12" s="65">
        <v>179.157628244</v>
      </c>
      <c r="G12" s="66">
        <v>1.043317333</v>
      </c>
      <c r="H12" s="67" t="s">
        <v>37</v>
      </c>
      <c r="I12" s="68">
        <v>2115</v>
      </c>
      <c r="J12" s="68">
        <v>11676787</v>
      </c>
      <c r="K12" s="69">
        <v>18.112859299</v>
      </c>
      <c r="L12" s="69">
        <v>16.209112084</v>
      </c>
      <c r="M12" s="70">
        <v>1.006567778</v>
      </c>
      <c r="N12" s="71" t="s">
        <v>37</v>
      </c>
      <c r="O12" s="64">
        <v>881</v>
      </c>
      <c r="P12" s="64">
        <v>11676787</v>
      </c>
      <c r="Q12" s="65">
        <v>7.544883708</v>
      </c>
      <c r="R12" s="65">
        <v>6.836859336</v>
      </c>
      <c r="S12" s="66">
        <v>1.047482007</v>
      </c>
      <c r="T12" s="67" t="s">
        <v>37</v>
      </c>
      <c r="U12" s="68">
        <v>4628</v>
      </c>
      <c r="V12" s="68">
        <v>11676787</v>
      </c>
      <c r="W12" s="69">
        <v>39.634190467</v>
      </c>
      <c r="X12" s="69">
        <v>35.062121195</v>
      </c>
      <c r="Y12" s="70">
        <v>1.078053156</v>
      </c>
      <c r="Z12" s="71" t="s">
        <v>37</v>
      </c>
      <c r="AA12" s="64">
        <v>687</v>
      </c>
      <c r="AB12" s="64">
        <v>11676787</v>
      </c>
      <c r="AC12" s="65">
        <v>5.883467772</v>
      </c>
      <c r="AD12" s="65">
        <v>5.349055451</v>
      </c>
      <c r="AE12" s="66">
        <v>0.918513104</v>
      </c>
      <c r="AF12" s="67" t="s">
        <v>37</v>
      </c>
      <c r="AG12" s="68">
        <v>1009</v>
      </c>
      <c r="AH12" s="68">
        <v>11676787</v>
      </c>
      <c r="AI12" s="69">
        <v>8.641075666</v>
      </c>
      <c r="AJ12" s="69">
        <v>7.791459562</v>
      </c>
      <c r="AK12" s="70">
        <v>1.280595911</v>
      </c>
      <c r="AL12" s="71" t="s">
        <v>37</v>
      </c>
      <c r="AM12" s="64">
        <v>1198</v>
      </c>
      <c r="AN12" s="64">
        <v>11676787</v>
      </c>
      <c r="AO12" s="65">
        <v>10.259671603</v>
      </c>
      <c r="AP12" s="65">
        <v>9.137079831</v>
      </c>
      <c r="AQ12" s="66">
        <v>0.939233771</v>
      </c>
    </row>
    <row r="13" spans="1:43" ht="15" customHeight="1">
      <c r="A13" s="63" t="s">
        <v>69</v>
      </c>
      <c r="B13" s="63" t="s">
        <v>70</v>
      </c>
      <c r="C13" s="64">
        <v>13311</v>
      </c>
      <c r="D13" s="64">
        <v>6324519</v>
      </c>
      <c r="E13" s="65">
        <v>210.466598329</v>
      </c>
      <c r="F13" s="65">
        <v>167.104814972</v>
      </c>
      <c r="G13" s="66">
        <v>0.973128254</v>
      </c>
      <c r="H13" s="67" t="s">
        <v>37</v>
      </c>
      <c r="I13" s="68">
        <v>1310</v>
      </c>
      <c r="J13" s="68">
        <v>6324519</v>
      </c>
      <c r="K13" s="69">
        <v>20.713037624</v>
      </c>
      <c r="L13" s="69">
        <v>16.351945956</v>
      </c>
      <c r="M13" s="70">
        <v>1.015437602</v>
      </c>
      <c r="N13" s="71" t="s">
        <v>37</v>
      </c>
      <c r="O13" s="64">
        <v>508</v>
      </c>
      <c r="P13" s="64">
        <v>6324519</v>
      </c>
      <c r="Q13" s="65">
        <v>8.032231384</v>
      </c>
      <c r="R13" s="65">
        <v>6.326733741</v>
      </c>
      <c r="S13" s="66">
        <v>0.969325159</v>
      </c>
      <c r="T13" s="67" t="s">
        <v>37</v>
      </c>
      <c r="U13" s="68">
        <v>2506</v>
      </c>
      <c r="V13" s="68">
        <v>6324519</v>
      </c>
      <c r="W13" s="69">
        <v>39.62356663</v>
      </c>
      <c r="X13" s="69">
        <v>32.04719704</v>
      </c>
      <c r="Y13" s="70">
        <v>0.985353445</v>
      </c>
      <c r="Z13" s="71" t="s">
        <v>37</v>
      </c>
      <c r="AA13" s="64">
        <v>557</v>
      </c>
      <c r="AB13" s="64">
        <v>6324519</v>
      </c>
      <c r="AC13" s="65">
        <v>8.80699386</v>
      </c>
      <c r="AD13" s="65">
        <v>6.954782264</v>
      </c>
      <c r="AE13" s="66">
        <v>1.194240498</v>
      </c>
      <c r="AF13" s="67" t="s">
        <v>37</v>
      </c>
      <c r="AG13" s="68">
        <v>354</v>
      </c>
      <c r="AH13" s="68">
        <v>6324519</v>
      </c>
      <c r="AI13" s="69">
        <v>5.597263602</v>
      </c>
      <c r="AJ13" s="69">
        <v>4.57209867</v>
      </c>
      <c r="AK13" s="70">
        <v>0.751465218</v>
      </c>
      <c r="AL13" s="71" t="s">
        <v>37</v>
      </c>
      <c r="AM13" s="64">
        <v>754</v>
      </c>
      <c r="AN13" s="64">
        <v>6324519</v>
      </c>
      <c r="AO13" s="65">
        <v>11.921855243</v>
      </c>
      <c r="AP13" s="65">
        <v>9.529963121</v>
      </c>
      <c r="AQ13" s="66">
        <v>0.979619678</v>
      </c>
    </row>
    <row r="14" spans="1:43" ht="15" customHeight="1">
      <c r="A14" s="63" t="s">
        <v>71</v>
      </c>
      <c r="B14" s="63" t="s">
        <v>72</v>
      </c>
      <c r="C14" s="64">
        <v>4630</v>
      </c>
      <c r="D14" s="64">
        <v>1877852</v>
      </c>
      <c r="E14" s="65">
        <v>246.558301719</v>
      </c>
      <c r="F14" s="65">
        <v>174.820298544</v>
      </c>
      <c r="G14" s="66">
        <v>1.018059066</v>
      </c>
      <c r="H14" s="67" t="s">
        <v>37</v>
      </c>
      <c r="I14" s="68">
        <v>433</v>
      </c>
      <c r="J14" s="68">
        <v>1877852</v>
      </c>
      <c r="K14" s="69">
        <v>23.058260182</v>
      </c>
      <c r="L14" s="69">
        <v>16.416792761</v>
      </c>
      <c r="M14" s="70">
        <v>1.019464516</v>
      </c>
      <c r="N14" s="71" t="s">
        <v>37</v>
      </c>
      <c r="O14" s="64">
        <v>204</v>
      </c>
      <c r="P14" s="64">
        <v>1877852</v>
      </c>
      <c r="Q14" s="65">
        <v>10.863475929</v>
      </c>
      <c r="R14" s="65">
        <v>7.704357556</v>
      </c>
      <c r="S14" s="66">
        <v>1.180392271</v>
      </c>
      <c r="T14" s="67" t="s">
        <v>37</v>
      </c>
      <c r="U14" s="68">
        <v>792</v>
      </c>
      <c r="V14" s="68">
        <v>1877852</v>
      </c>
      <c r="W14" s="69">
        <v>42.175847724</v>
      </c>
      <c r="X14" s="69">
        <v>30.056093472</v>
      </c>
      <c r="Y14" s="70">
        <v>0.924133091</v>
      </c>
      <c r="Z14" s="71" t="s">
        <v>37</v>
      </c>
      <c r="AA14" s="64">
        <v>152</v>
      </c>
      <c r="AB14" s="64">
        <v>1877852</v>
      </c>
      <c r="AC14" s="65">
        <v>8.094354614</v>
      </c>
      <c r="AD14" s="65">
        <v>5.733012136</v>
      </c>
      <c r="AE14" s="66">
        <v>0.98444423</v>
      </c>
      <c r="AF14" s="67" t="s">
        <v>37</v>
      </c>
      <c r="AG14" s="68">
        <v>140</v>
      </c>
      <c r="AH14" s="68">
        <v>1877852</v>
      </c>
      <c r="AI14" s="69">
        <v>7.455326618</v>
      </c>
      <c r="AJ14" s="69">
        <v>5.404594276</v>
      </c>
      <c r="AK14" s="70">
        <v>0.8882933</v>
      </c>
      <c r="AL14" s="71" t="s">
        <v>37</v>
      </c>
      <c r="AM14" s="64">
        <v>251</v>
      </c>
      <c r="AN14" s="64">
        <v>1877852</v>
      </c>
      <c r="AO14" s="65">
        <v>13.366335579</v>
      </c>
      <c r="AP14" s="65">
        <v>9.419922686</v>
      </c>
      <c r="AQ14" s="66">
        <v>0.96830822</v>
      </c>
    </row>
    <row r="15" spans="1:43" ht="15" customHeight="1">
      <c r="A15" s="63" t="s">
        <v>73</v>
      </c>
      <c r="B15" s="63" t="s">
        <v>74</v>
      </c>
      <c r="C15" s="64">
        <v>15428</v>
      </c>
      <c r="D15" s="64">
        <v>9231748</v>
      </c>
      <c r="E15" s="65">
        <v>167.118946488</v>
      </c>
      <c r="F15" s="65">
        <v>164.578206418</v>
      </c>
      <c r="G15" s="66">
        <v>0.958414649</v>
      </c>
      <c r="H15" s="67" t="s">
        <v>37</v>
      </c>
      <c r="I15" s="68">
        <v>1304</v>
      </c>
      <c r="J15" s="68">
        <v>9231748</v>
      </c>
      <c r="K15" s="69">
        <v>14.125168928</v>
      </c>
      <c r="L15" s="69">
        <v>13.85456014</v>
      </c>
      <c r="M15" s="70">
        <v>0.860352729</v>
      </c>
      <c r="N15" s="71" t="s">
        <v>37</v>
      </c>
      <c r="O15" s="64">
        <v>584</v>
      </c>
      <c r="P15" s="64">
        <v>9231748</v>
      </c>
      <c r="Q15" s="65">
        <v>6.3259959</v>
      </c>
      <c r="R15" s="65">
        <v>6.299247459</v>
      </c>
      <c r="S15" s="66">
        <v>0.965113958</v>
      </c>
      <c r="T15" s="67" t="s">
        <v>37</v>
      </c>
      <c r="U15" s="68">
        <v>3013</v>
      </c>
      <c r="V15" s="68">
        <v>9231748</v>
      </c>
      <c r="W15" s="69">
        <v>32.637372684</v>
      </c>
      <c r="X15" s="69">
        <v>32.371898184</v>
      </c>
      <c r="Y15" s="70">
        <v>0.995337014</v>
      </c>
      <c r="Z15" s="71" t="s">
        <v>37</v>
      </c>
      <c r="AA15" s="64">
        <v>540</v>
      </c>
      <c r="AB15" s="64">
        <v>9231748</v>
      </c>
      <c r="AC15" s="65">
        <v>5.849379771</v>
      </c>
      <c r="AD15" s="65">
        <v>5.784244607</v>
      </c>
      <c r="AE15" s="66">
        <v>0.993241614</v>
      </c>
      <c r="AF15" s="67" t="s">
        <v>37</v>
      </c>
      <c r="AG15" s="68">
        <v>557</v>
      </c>
      <c r="AH15" s="68">
        <v>9231748</v>
      </c>
      <c r="AI15" s="69">
        <v>6.033526912</v>
      </c>
      <c r="AJ15" s="69">
        <v>5.95496215</v>
      </c>
      <c r="AK15" s="70">
        <v>0.978751172</v>
      </c>
      <c r="AL15" s="71" t="s">
        <v>37</v>
      </c>
      <c r="AM15" s="64">
        <v>879</v>
      </c>
      <c r="AN15" s="64">
        <v>9231748</v>
      </c>
      <c r="AO15" s="65">
        <v>9.521490405</v>
      </c>
      <c r="AP15" s="65">
        <v>9.427225105</v>
      </c>
      <c r="AQ15" s="66">
        <v>0.969058863</v>
      </c>
    </row>
    <row r="16" spans="1:43" ht="15" customHeight="1">
      <c r="A16" s="63" t="s">
        <v>75</v>
      </c>
      <c r="B16" s="63" t="s">
        <v>76</v>
      </c>
      <c r="C16" s="64">
        <v>4255</v>
      </c>
      <c r="D16" s="64">
        <v>2609757</v>
      </c>
      <c r="E16" s="65">
        <v>163.041999696</v>
      </c>
      <c r="F16" s="65">
        <v>173.951202082</v>
      </c>
      <c r="G16" s="66">
        <v>1.012997917</v>
      </c>
      <c r="H16" s="67" t="s">
        <v>37</v>
      </c>
      <c r="I16" s="68">
        <v>312</v>
      </c>
      <c r="J16" s="68">
        <v>2609757</v>
      </c>
      <c r="K16" s="69">
        <v>11.955136053</v>
      </c>
      <c r="L16" s="69">
        <v>12.943778043</v>
      </c>
      <c r="M16" s="70">
        <v>0.803794177</v>
      </c>
      <c r="N16" s="71" t="s">
        <v>37</v>
      </c>
      <c r="O16" s="64">
        <v>153</v>
      </c>
      <c r="P16" s="64">
        <v>2609757</v>
      </c>
      <c r="Q16" s="65">
        <v>5.862614795</v>
      </c>
      <c r="R16" s="65">
        <v>6.336161852</v>
      </c>
      <c r="S16" s="66">
        <v>0.970769649</v>
      </c>
      <c r="T16" s="67" t="s">
        <v>37</v>
      </c>
      <c r="U16" s="68">
        <v>872</v>
      </c>
      <c r="V16" s="68">
        <v>2609757</v>
      </c>
      <c r="W16" s="69">
        <v>33.413072558</v>
      </c>
      <c r="X16" s="69">
        <v>35.548431482</v>
      </c>
      <c r="Y16" s="70">
        <v>1.093005712</v>
      </c>
      <c r="Z16" s="71" t="s">
        <v>37</v>
      </c>
      <c r="AA16" s="64">
        <v>125</v>
      </c>
      <c r="AB16" s="64">
        <v>2609757</v>
      </c>
      <c r="AC16" s="65">
        <v>4.78971797</v>
      </c>
      <c r="AD16" s="65">
        <v>5.232221928</v>
      </c>
      <c r="AE16" s="66">
        <v>0.898451035</v>
      </c>
      <c r="AF16" s="67" t="s">
        <v>37</v>
      </c>
      <c r="AG16" s="68">
        <v>174</v>
      </c>
      <c r="AH16" s="68">
        <v>2609757</v>
      </c>
      <c r="AI16" s="69">
        <v>6.667287414</v>
      </c>
      <c r="AJ16" s="69">
        <v>7.008842453</v>
      </c>
      <c r="AK16" s="70">
        <v>1.151965805</v>
      </c>
      <c r="AL16" s="71" t="s">
        <v>37</v>
      </c>
      <c r="AM16" s="64">
        <v>228</v>
      </c>
      <c r="AN16" s="64">
        <v>2609757</v>
      </c>
      <c r="AO16" s="65">
        <v>8.736445577</v>
      </c>
      <c r="AP16" s="65">
        <v>9.265646807</v>
      </c>
      <c r="AQ16" s="66">
        <v>0.95244964</v>
      </c>
    </row>
    <row r="17" spans="1:43" ht="15" customHeight="1">
      <c r="A17" s="63" t="s">
        <v>77</v>
      </c>
      <c r="B17" s="63" t="s">
        <v>78</v>
      </c>
      <c r="C17" s="64">
        <v>2436</v>
      </c>
      <c r="D17" s="64">
        <v>1077944</v>
      </c>
      <c r="E17" s="65">
        <v>225.985765494</v>
      </c>
      <c r="F17" s="65">
        <v>184.085532891</v>
      </c>
      <c r="G17" s="66">
        <v>1.07201479</v>
      </c>
      <c r="H17" s="67" t="s">
        <v>37</v>
      </c>
      <c r="I17" s="68">
        <v>262</v>
      </c>
      <c r="J17" s="68">
        <v>1077944</v>
      </c>
      <c r="K17" s="69">
        <v>24.305529786</v>
      </c>
      <c r="L17" s="69">
        <v>20.013265186</v>
      </c>
      <c r="M17" s="70">
        <v>1.242801441</v>
      </c>
      <c r="N17" s="71" t="s">
        <v>37</v>
      </c>
      <c r="O17" s="64">
        <v>85</v>
      </c>
      <c r="P17" s="64">
        <v>1077944</v>
      </c>
      <c r="Q17" s="65">
        <v>7.885381801</v>
      </c>
      <c r="R17" s="65">
        <v>6.540939343</v>
      </c>
      <c r="S17" s="66">
        <v>1.002143811</v>
      </c>
      <c r="T17" s="67" t="s">
        <v>37</v>
      </c>
      <c r="U17" s="68">
        <v>428</v>
      </c>
      <c r="V17" s="68">
        <v>1077944</v>
      </c>
      <c r="W17" s="69">
        <v>39.705216598</v>
      </c>
      <c r="X17" s="69">
        <v>32.53864467</v>
      </c>
      <c r="Y17" s="70">
        <v>1.000463959</v>
      </c>
      <c r="Z17" s="71" t="s">
        <v>37</v>
      </c>
      <c r="AA17" s="64">
        <v>89</v>
      </c>
      <c r="AB17" s="64">
        <v>1077944</v>
      </c>
      <c r="AC17" s="65">
        <v>8.256458592</v>
      </c>
      <c r="AD17" s="65">
        <v>6.65981353</v>
      </c>
      <c r="AE17" s="66">
        <v>1.143589939</v>
      </c>
      <c r="AF17" s="67" t="s">
        <v>37</v>
      </c>
      <c r="AG17" s="68">
        <v>80</v>
      </c>
      <c r="AH17" s="68">
        <v>1077944</v>
      </c>
      <c r="AI17" s="69">
        <v>7.421535813</v>
      </c>
      <c r="AJ17" s="69">
        <v>6.047423571</v>
      </c>
      <c r="AK17" s="70">
        <v>0.993948032</v>
      </c>
      <c r="AL17" s="71" t="s">
        <v>37</v>
      </c>
      <c r="AM17" s="64">
        <v>133</v>
      </c>
      <c r="AN17" s="64">
        <v>1077944</v>
      </c>
      <c r="AO17" s="65">
        <v>12.338303288</v>
      </c>
      <c r="AP17" s="65">
        <v>9.95228147</v>
      </c>
      <c r="AQ17" s="66">
        <v>1.023031322</v>
      </c>
    </row>
    <row r="18" spans="1:43" ht="15" customHeight="1">
      <c r="A18" s="63" t="s">
        <v>79</v>
      </c>
      <c r="B18" s="63" t="s">
        <v>80</v>
      </c>
      <c r="C18" s="64">
        <v>3724</v>
      </c>
      <c r="D18" s="64">
        <v>1471945</v>
      </c>
      <c r="E18" s="65">
        <v>252.998583507</v>
      </c>
      <c r="F18" s="65">
        <v>194.496917248</v>
      </c>
      <c r="G18" s="66">
        <v>1.132645073</v>
      </c>
      <c r="H18" s="67" t="s">
        <v>37</v>
      </c>
      <c r="I18" s="68">
        <v>345</v>
      </c>
      <c r="J18" s="68">
        <v>1471945</v>
      </c>
      <c r="K18" s="69">
        <v>23.438375755</v>
      </c>
      <c r="L18" s="69">
        <v>18.09401503</v>
      </c>
      <c r="M18" s="70">
        <v>1.123618148</v>
      </c>
      <c r="N18" s="71" t="s">
        <v>37</v>
      </c>
      <c r="O18" s="64">
        <v>114</v>
      </c>
      <c r="P18" s="64">
        <v>1471945</v>
      </c>
      <c r="Q18" s="65">
        <v>7.744854597</v>
      </c>
      <c r="R18" s="65">
        <v>6.125032683</v>
      </c>
      <c r="S18" s="66">
        <v>0.938422339</v>
      </c>
      <c r="T18" s="67" t="s">
        <v>37</v>
      </c>
      <c r="U18" s="68">
        <v>742</v>
      </c>
      <c r="V18" s="68">
        <v>1471945</v>
      </c>
      <c r="W18" s="69">
        <v>50.409492202</v>
      </c>
      <c r="X18" s="69">
        <v>38.264540901</v>
      </c>
      <c r="Y18" s="70">
        <v>1.176517783</v>
      </c>
      <c r="Z18" s="71" t="s">
        <v>37</v>
      </c>
      <c r="AA18" s="64">
        <v>126</v>
      </c>
      <c r="AB18" s="64">
        <v>1471945</v>
      </c>
      <c r="AC18" s="65">
        <v>8.560102449</v>
      </c>
      <c r="AD18" s="65">
        <v>6.704983425</v>
      </c>
      <c r="AE18" s="66">
        <v>1.151346289</v>
      </c>
      <c r="AF18" s="67" t="s">
        <v>37</v>
      </c>
      <c r="AG18" s="68">
        <v>110</v>
      </c>
      <c r="AH18" s="68">
        <v>1471945</v>
      </c>
      <c r="AI18" s="69">
        <v>7.473105313</v>
      </c>
      <c r="AJ18" s="69">
        <v>5.931686479</v>
      </c>
      <c r="AK18" s="70">
        <v>0.974925608</v>
      </c>
      <c r="AL18" s="71" t="s">
        <v>37</v>
      </c>
      <c r="AM18" s="64">
        <v>216</v>
      </c>
      <c r="AN18" s="64">
        <v>1471945</v>
      </c>
      <c r="AO18" s="65">
        <v>14.674461342</v>
      </c>
      <c r="AP18" s="65">
        <v>11.257301853</v>
      </c>
      <c r="AQ18" s="66">
        <v>1.157179128</v>
      </c>
    </row>
    <row r="19" spans="1:43" ht="15" customHeight="1">
      <c r="A19" s="63" t="s">
        <v>81</v>
      </c>
      <c r="B19" s="63" t="s">
        <v>82</v>
      </c>
      <c r="C19" s="64">
        <v>756</v>
      </c>
      <c r="D19" s="64">
        <v>651924</v>
      </c>
      <c r="E19" s="65">
        <v>115.964437572</v>
      </c>
      <c r="F19" s="65">
        <v>212.455853078</v>
      </c>
      <c r="G19" s="66">
        <v>1.237228223</v>
      </c>
      <c r="H19" s="67" t="s">
        <v>37</v>
      </c>
      <c r="I19" s="68">
        <v>76</v>
      </c>
      <c r="J19" s="68">
        <v>651924</v>
      </c>
      <c r="K19" s="69">
        <v>11.657800603</v>
      </c>
      <c r="L19" s="69">
        <v>22.346365456</v>
      </c>
      <c r="M19" s="70">
        <v>1.387684365</v>
      </c>
      <c r="N19" s="71" t="s">
        <v>37</v>
      </c>
      <c r="O19" s="64">
        <v>26</v>
      </c>
      <c r="P19" s="64">
        <v>651924</v>
      </c>
      <c r="Q19" s="65">
        <v>3.988194943</v>
      </c>
      <c r="R19" s="65">
        <v>7.539183998</v>
      </c>
      <c r="S19" s="66">
        <v>1.155085866</v>
      </c>
      <c r="T19" s="67" t="s">
        <v>37</v>
      </c>
      <c r="U19" s="68">
        <v>165</v>
      </c>
      <c r="V19" s="68">
        <v>651924</v>
      </c>
      <c r="W19" s="69">
        <v>25.309698677</v>
      </c>
      <c r="X19" s="69">
        <v>45.12862685</v>
      </c>
      <c r="Y19" s="70">
        <v>1.387567464</v>
      </c>
      <c r="Z19" s="71" t="s">
        <v>37</v>
      </c>
      <c r="AA19" s="64">
        <v>20</v>
      </c>
      <c r="AB19" s="64">
        <v>651924</v>
      </c>
      <c r="AC19" s="65">
        <v>3.067842264</v>
      </c>
      <c r="AD19" s="65">
        <v>5.469790685</v>
      </c>
      <c r="AE19" s="66">
        <v>0.939245156</v>
      </c>
      <c r="AF19" s="67" t="s">
        <v>37</v>
      </c>
      <c r="AG19" s="68">
        <v>23</v>
      </c>
      <c r="AH19" s="68">
        <v>651924</v>
      </c>
      <c r="AI19" s="69">
        <v>3.528018603</v>
      </c>
      <c r="AJ19" s="69">
        <v>4.457170571</v>
      </c>
      <c r="AK19" s="70">
        <v>0.73257576</v>
      </c>
      <c r="AL19" s="71" t="s">
        <v>37</v>
      </c>
      <c r="AM19" s="64">
        <v>28</v>
      </c>
      <c r="AN19" s="64">
        <v>651924</v>
      </c>
      <c r="AO19" s="65">
        <v>4.294979169</v>
      </c>
      <c r="AP19" s="65">
        <v>7.961831822</v>
      </c>
      <c r="AQ19" s="66">
        <v>0.818425741</v>
      </c>
    </row>
    <row r="20" spans="1:43" ht="15" customHeight="1">
      <c r="A20" s="63" t="s">
        <v>84</v>
      </c>
      <c r="B20" s="63" t="s">
        <v>85</v>
      </c>
      <c r="C20" s="64">
        <v>517</v>
      </c>
      <c r="D20" s="64">
        <v>513595</v>
      </c>
      <c r="E20" s="65">
        <v>100.662973744</v>
      </c>
      <c r="F20" s="65">
        <v>207.884681384</v>
      </c>
      <c r="G20" s="66">
        <v>1.210608186</v>
      </c>
      <c r="H20" s="67" t="s">
        <v>37</v>
      </c>
      <c r="I20" s="68">
        <v>32</v>
      </c>
      <c r="J20" s="68">
        <v>513595</v>
      </c>
      <c r="K20" s="69">
        <v>6.230590251</v>
      </c>
      <c r="L20" s="69">
        <v>13.169842304</v>
      </c>
      <c r="M20" s="70">
        <v>0.817832515</v>
      </c>
      <c r="N20" s="71" t="s">
        <v>37</v>
      </c>
      <c r="O20" s="64" t="s">
        <v>83</v>
      </c>
      <c r="P20" s="64" t="s">
        <v>83</v>
      </c>
      <c r="Q20" s="65" t="s">
        <v>83</v>
      </c>
      <c r="R20" s="65" t="s">
        <v>83</v>
      </c>
      <c r="S20" s="66" t="s">
        <v>83</v>
      </c>
      <c r="T20" s="67" t="s">
        <v>37</v>
      </c>
      <c r="U20" s="68">
        <v>137</v>
      </c>
      <c r="V20" s="68">
        <v>513595</v>
      </c>
      <c r="W20" s="69">
        <v>26.674714512</v>
      </c>
      <c r="X20" s="69">
        <v>52.011579954</v>
      </c>
      <c r="Y20" s="70">
        <v>1.599197254</v>
      </c>
      <c r="Z20" s="71" t="s">
        <v>37</v>
      </c>
      <c r="AA20" s="64" t="s">
        <v>83</v>
      </c>
      <c r="AB20" s="64" t="s">
        <v>83</v>
      </c>
      <c r="AC20" s="65" t="s">
        <v>83</v>
      </c>
      <c r="AD20" s="65" t="s">
        <v>83</v>
      </c>
      <c r="AE20" s="66" t="s">
        <v>83</v>
      </c>
      <c r="AF20" s="67" t="s">
        <v>37</v>
      </c>
      <c r="AG20" s="68" t="s">
        <v>83</v>
      </c>
      <c r="AH20" s="68" t="s">
        <v>83</v>
      </c>
      <c r="AI20" s="69" t="s">
        <v>83</v>
      </c>
      <c r="AJ20" s="69" t="s">
        <v>83</v>
      </c>
      <c r="AK20" s="70" t="s">
        <v>83</v>
      </c>
      <c r="AL20" s="71" t="s">
        <v>37</v>
      </c>
      <c r="AM20" s="64">
        <v>23</v>
      </c>
      <c r="AN20" s="64">
        <v>513595</v>
      </c>
      <c r="AO20" s="65">
        <v>4.478236743</v>
      </c>
      <c r="AP20" s="65">
        <v>9.318620676</v>
      </c>
      <c r="AQ20" s="66">
        <v>0.957895017</v>
      </c>
    </row>
    <row r="21" spans="1:43" ht="15" customHeight="1">
      <c r="A21" s="63" t="s">
        <v>86</v>
      </c>
      <c r="B21" s="63" t="s">
        <v>87</v>
      </c>
      <c r="C21" s="64">
        <v>2477</v>
      </c>
      <c r="D21" s="64">
        <v>1841010</v>
      </c>
      <c r="E21" s="65">
        <v>134.545711322</v>
      </c>
      <c r="F21" s="65">
        <v>150.717796492</v>
      </c>
      <c r="G21" s="66">
        <v>0.877699102</v>
      </c>
      <c r="H21" s="67" t="s">
        <v>37</v>
      </c>
      <c r="I21" s="68">
        <v>266</v>
      </c>
      <c r="J21" s="68">
        <v>1841010</v>
      </c>
      <c r="K21" s="69">
        <v>14.448590719</v>
      </c>
      <c r="L21" s="69">
        <v>16.161396426</v>
      </c>
      <c r="M21" s="70">
        <v>1.003604689</v>
      </c>
      <c r="N21" s="71" t="s">
        <v>37</v>
      </c>
      <c r="O21" s="64">
        <v>84</v>
      </c>
      <c r="P21" s="64">
        <v>1841010</v>
      </c>
      <c r="Q21" s="65">
        <v>4.562712859</v>
      </c>
      <c r="R21" s="65">
        <v>5.234948525</v>
      </c>
      <c r="S21" s="66">
        <v>0.802051662</v>
      </c>
      <c r="T21" s="67" t="s">
        <v>37</v>
      </c>
      <c r="U21" s="68">
        <v>374</v>
      </c>
      <c r="V21" s="68">
        <v>1841010</v>
      </c>
      <c r="W21" s="69">
        <v>20.314935823</v>
      </c>
      <c r="X21" s="69">
        <v>23.392240463</v>
      </c>
      <c r="Y21" s="70">
        <v>0.71923996</v>
      </c>
      <c r="Z21" s="71" t="s">
        <v>37</v>
      </c>
      <c r="AA21" s="64">
        <v>86</v>
      </c>
      <c r="AB21" s="64">
        <v>1841010</v>
      </c>
      <c r="AC21" s="65">
        <v>4.671348879</v>
      </c>
      <c r="AD21" s="65">
        <v>5.172616608</v>
      </c>
      <c r="AE21" s="66">
        <v>0.888215907</v>
      </c>
      <c r="AF21" s="67" t="s">
        <v>37</v>
      </c>
      <c r="AG21" s="68">
        <v>97</v>
      </c>
      <c r="AH21" s="68">
        <v>1841010</v>
      </c>
      <c r="AI21" s="69">
        <v>5.268846992</v>
      </c>
      <c r="AJ21" s="69">
        <v>5.949017584</v>
      </c>
      <c r="AK21" s="70">
        <v>0.977774129</v>
      </c>
      <c r="AL21" s="71" t="s">
        <v>37</v>
      </c>
      <c r="AM21" s="64">
        <v>139</v>
      </c>
      <c r="AN21" s="64">
        <v>1841010</v>
      </c>
      <c r="AO21" s="65">
        <v>7.550203421</v>
      </c>
      <c r="AP21" s="65">
        <v>8.633133204</v>
      </c>
      <c r="AQ21" s="66">
        <v>0.887431259</v>
      </c>
    </row>
    <row r="22" spans="1:43" ht="10.5" customHeight="1">
      <c r="A22" s="98" t="s">
        <v>34</v>
      </c>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row>
    <row r="23" spans="1:2" ht="30" customHeight="1">
      <c r="A23" s="94" t="s">
        <v>97</v>
      </c>
      <c r="B23" s="94"/>
    </row>
    <row r="24" spans="1:2" ht="15" customHeight="1">
      <c r="A24" s="44" t="s">
        <v>88</v>
      </c>
      <c r="B24" s="45"/>
    </row>
    <row r="25" spans="1:2" ht="48" customHeight="1">
      <c r="A25" s="92" t="s">
        <v>163</v>
      </c>
      <c r="B25" s="92"/>
    </row>
    <row r="26" spans="1:2" ht="23.25" customHeight="1">
      <c r="A26" s="92" t="s">
        <v>89</v>
      </c>
      <c r="B26" s="92"/>
    </row>
  </sheetData>
  <sheetProtection/>
  <mergeCells count="13">
    <mergeCell ref="A26:B26"/>
    <mergeCell ref="A3:AQ3"/>
    <mergeCell ref="A4:B4"/>
    <mergeCell ref="C4:G4"/>
    <mergeCell ref="I4:M4"/>
    <mergeCell ref="O4:S4"/>
    <mergeCell ref="U4:Y4"/>
    <mergeCell ref="AA4:AE4"/>
    <mergeCell ref="AG4:AK4"/>
    <mergeCell ref="AM4:AQ4"/>
    <mergeCell ref="A22:AQ22"/>
    <mergeCell ref="A23:B23"/>
    <mergeCell ref="A25:B25"/>
  </mergeCells>
  <printOptions/>
  <pageMargins left="0.08" right="0.08" top="1" bottom="1" header="0.5" footer="0.5"/>
  <pageSetup blackAndWhite="1" horizontalDpi="300" verticalDpi="300" orientation="landscape"/>
</worksheet>
</file>

<file path=xl/worksheets/sheet9.xml><?xml version="1.0" encoding="utf-8"?>
<worksheet xmlns="http://schemas.openxmlformats.org/spreadsheetml/2006/main" xmlns:r="http://schemas.openxmlformats.org/officeDocument/2006/relationships">
  <sheetPr>
    <pageSetUpPr fitToPage="1"/>
  </sheetPr>
  <dimension ref="B1:C67"/>
  <sheetViews>
    <sheetView zoomScalePageLayoutView="0" workbookViewId="0" topLeftCell="A1">
      <selection activeCell="A1" sqref="A1"/>
    </sheetView>
  </sheetViews>
  <sheetFormatPr defaultColWidth="9.140625" defaultRowHeight="15" customHeight="1"/>
  <cols>
    <col min="1" max="1" width="3.7109375" style="1" customWidth="1"/>
    <col min="2" max="2" width="50.7109375" style="1" customWidth="1"/>
    <col min="3" max="3" width="32.421875" style="1" customWidth="1"/>
    <col min="4" max="16384" width="9.140625" style="1" customWidth="1"/>
  </cols>
  <sheetData>
    <row r="1" ht="23.25" customHeight="1">
      <c r="B1" s="14" t="str">
        <f>Admin!C11</f>
        <v>Greater Capital City Statistical Areas (GCCSAs)</v>
      </c>
    </row>
    <row r="2" ht="18" customHeight="1">
      <c r="B2" s="15" t="s">
        <v>98</v>
      </c>
    </row>
    <row r="4" spans="2:3" ht="15" customHeight="1">
      <c r="B4" s="72" t="s">
        <v>99</v>
      </c>
      <c r="C4" s="72" t="s">
        <v>100</v>
      </c>
    </row>
    <row r="5" spans="2:3" ht="22.5" customHeight="1">
      <c r="B5" s="73" t="s">
        <v>36</v>
      </c>
      <c r="C5" s="73" t="s">
        <v>101</v>
      </c>
    </row>
    <row r="6" spans="2:3" ht="15" customHeight="1">
      <c r="B6" s="73" t="s">
        <v>102</v>
      </c>
      <c r="C6" s="73" t="s">
        <v>103</v>
      </c>
    </row>
    <row r="7" spans="2:3" ht="15" customHeight="1">
      <c r="B7" s="73" t="s">
        <v>104</v>
      </c>
      <c r="C7" s="73" t="s">
        <v>105</v>
      </c>
    </row>
    <row r="8" spans="2:3" ht="15" customHeight="1">
      <c r="B8" s="73" t="s">
        <v>106</v>
      </c>
      <c r="C8" s="73" t="s">
        <v>107</v>
      </c>
    </row>
    <row r="9" spans="2:3" ht="15" customHeight="1">
      <c r="B9" s="73" t="s">
        <v>108</v>
      </c>
      <c r="C9" s="73" t="s">
        <v>109</v>
      </c>
    </row>
    <row r="10" spans="2:3" ht="15" customHeight="1">
      <c r="B10" s="73" t="s">
        <v>110</v>
      </c>
      <c r="C10" s="73" t="s">
        <v>111</v>
      </c>
    </row>
    <row r="11" spans="2:3" ht="15" customHeight="1">
      <c r="B11" s="73" t="s">
        <v>112</v>
      </c>
      <c r="C11" s="73" t="s">
        <v>113</v>
      </c>
    </row>
    <row r="12" spans="2:3" ht="15" customHeight="1">
      <c r="B12" s="73" t="s">
        <v>114</v>
      </c>
      <c r="C12" s="73" t="s">
        <v>115</v>
      </c>
    </row>
    <row r="13" spans="2:3" ht="15" customHeight="1">
      <c r="B13" s="73" t="s">
        <v>116</v>
      </c>
      <c r="C13" s="73" t="s">
        <v>117</v>
      </c>
    </row>
    <row r="14" spans="2:3" ht="15" customHeight="1">
      <c r="B14" s="73" t="s">
        <v>118</v>
      </c>
      <c r="C14" s="73" t="s">
        <v>119</v>
      </c>
    </row>
    <row r="15" spans="2:3" ht="15" customHeight="1">
      <c r="B15" s="73" t="s">
        <v>120</v>
      </c>
      <c r="C15" s="73" t="s">
        <v>121</v>
      </c>
    </row>
    <row r="16" spans="2:3" ht="15" customHeight="1">
      <c r="B16" s="73" t="s">
        <v>122</v>
      </c>
      <c r="C16" s="73" t="s">
        <v>123</v>
      </c>
    </row>
    <row r="17" spans="2:3" ht="15" customHeight="1">
      <c r="B17" s="73" t="s">
        <v>124</v>
      </c>
      <c r="C17" s="73" t="s">
        <v>125</v>
      </c>
    </row>
    <row r="18" spans="2:3" ht="15" customHeight="1">
      <c r="B18" s="73" t="s">
        <v>126</v>
      </c>
      <c r="C18" s="73" t="s">
        <v>127</v>
      </c>
    </row>
    <row r="19" spans="2:3" ht="15" customHeight="1">
      <c r="B19" s="73" t="s">
        <v>128</v>
      </c>
      <c r="C19" s="73" t="s">
        <v>129</v>
      </c>
    </row>
    <row r="20" spans="2:3" ht="15" customHeight="1">
      <c r="B20" s="73" t="s">
        <v>130</v>
      </c>
      <c r="C20" s="73" t="s">
        <v>131</v>
      </c>
    </row>
    <row r="21" spans="2:3" ht="15" customHeight="1">
      <c r="B21" s="74" t="s">
        <v>132</v>
      </c>
      <c r="C21" s="74" t="s">
        <v>133</v>
      </c>
    </row>
    <row r="22" spans="2:3" ht="15" customHeight="1">
      <c r="B22" s="73"/>
      <c r="C22" s="73"/>
    </row>
    <row r="23" spans="2:3" ht="15" customHeight="1">
      <c r="B23" s="75"/>
      <c r="C23" s="73"/>
    </row>
    <row r="24" spans="2:3" ht="15" customHeight="1">
      <c r="B24" s="75"/>
      <c r="C24" s="73"/>
    </row>
    <row r="25" spans="2:3" ht="15" customHeight="1">
      <c r="B25" s="73"/>
      <c r="C25" s="73"/>
    </row>
    <row r="26" spans="2:3" ht="15" customHeight="1">
      <c r="B26" s="73"/>
      <c r="C26" s="73"/>
    </row>
    <row r="27" spans="2:3" ht="15" customHeight="1">
      <c r="B27" s="73"/>
      <c r="C27" s="73"/>
    </row>
    <row r="28" spans="2:3" ht="15" customHeight="1">
      <c r="B28" s="73"/>
      <c r="C28" s="73"/>
    </row>
    <row r="29" spans="2:3" ht="15" customHeight="1">
      <c r="B29" s="73"/>
      <c r="C29" s="73"/>
    </row>
    <row r="30" spans="2:3" ht="15" customHeight="1">
      <c r="B30" s="73"/>
      <c r="C30" s="73"/>
    </row>
    <row r="31" spans="2:3" ht="15" customHeight="1">
      <c r="B31" s="75"/>
      <c r="C31" s="73"/>
    </row>
    <row r="32" spans="2:3" ht="15" customHeight="1">
      <c r="B32" s="73"/>
      <c r="C32" s="73"/>
    </row>
    <row r="33" spans="2:3" ht="15" customHeight="1">
      <c r="B33" s="75"/>
      <c r="C33" s="73"/>
    </row>
    <row r="34" spans="2:3" ht="15" customHeight="1">
      <c r="B34" s="73"/>
      <c r="C34" s="73"/>
    </row>
    <row r="35" spans="2:3" ht="15" customHeight="1">
      <c r="B35" s="73"/>
      <c r="C35" s="73"/>
    </row>
    <row r="36" spans="2:3" ht="15" customHeight="1">
      <c r="B36" s="75"/>
      <c r="C36" s="73"/>
    </row>
    <row r="37" spans="2:3" ht="15" customHeight="1">
      <c r="B37" s="73"/>
      <c r="C37" s="73"/>
    </row>
    <row r="38" spans="2:3" ht="15" customHeight="1">
      <c r="B38" s="75"/>
      <c r="C38" s="73"/>
    </row>
    <row r="39" spans="2:3" ht="15" customHeight="1">
      <c r="B39" s="73"/>
      <c r="C39" s="73"/>
    </row>
    <row r="40" spans="2:3" ht="15" customHeight="1">
      <c r="B40" s="75"/>
      <c r="C40" s="73"/>
    </row>
    <row r="41" spans="2:3" ht="15" customHeight="1">
      <c r="B41" s="73"/>
      <c r="C41" s="73"/>
    </row>
    <row r="42" spans="2:3" ht="15" customHeight="1">
      <c r="B42" s="75"/>
      <c r="C42" s="73"/>
    </row>
    <row r="43" spans="2:3" ht="15" customHeight="1">
      <c r="B43" s="73"/>
      <c r="C43" s="73"/>
    </row>
    <row r="44" spans="2:3" ht="15" customHeight="1">
      <c r="B44" s="73"/>
      <c r="C44" s="73"/>
    </row>
    <row r="45" spans="2:3" ht="15" customHeight="1">
      <c r="B45" s="73"/>
      <c r="C45" s="73"/>
    </row>
    <row r="46" spans="2:3" ht="15" customHeight="1">
      <c r="B46" s="73"/>
      <c r="C46" s="73"/>
    </row>
    <row r="47" spans="2:3" ht="26.25" customHeight="1">
      <c r="B47" s="73"/>
      <c r="C47" s="73"/>
    </row>
    <row r="48" spans="2:3" ht="37.5" customHeight="1">
      <c r="B48" s="73"/>
      <c r="C48" s="73"/>
    </row>
    <row r="49" spans="2:3" ht="15" customHeight="1">
      <c r="B49" s="75"/>
      <c r="C49" s="73"/>
    </row>
    <row r="50" spans="2:3" ht="15" customHeight="1">
      <c r="B50" s="73"/>
      <c r="C50" s="73"/>
    </row>
    <row r="51" spans="2:3" ht="15" customHeight="1">
      <c r="B51" s="73"/>
      <c r="C51" s="73"/>
    </row>
    <row r="52" spans="2:3" ht="15" customHeight="1">
      <c r="B52" s="73"/>
      <c r="C52" s="73"/>
    </row>
    <row r="53" spans="2:3" ht="15" customHeight="1">
      <c r="B53" s="73"/>
      <c r="C53" s="73"/>
    </row>
    <row r="54" spans="2:3" ht="15" customHeight="1">
      <c r="B54" s="73"/>
      <c r="C54" s="73"/>
    </row>
    <row r="55" spans="2:3" ht="26.25" customHeight="1">
      <c r="B55" s="73"/>
      <c r="C55" s="73"/>
    </row>
    <row r="56" spans="2:3" ht="15" customHeight="1">
      <c r="B56" s="73"/>
      <c r="C56" s="73"/>
    </row>
    <row r="57" spans="2:3" ht="15" customHeight="1">
      <c r="B57" s="73"/>
      <c r="C57" s="73"/>
    </row>
    <row r="58" spans="2:3" ht="15" customHeight="1">
      <c r="B58" s="73"/>
      <c r="C58" s="73"/>
    </row>
    <row r="59" spans="2:3" ht="15" customHeight="1">
      <c r="B59" s="73"/>
      <c r="C59" s="73"/>
    </row>
    <row r="60" spans="2:3" ht="15" customHeight="1">
      <c r="B60" s="73"/>
      <c r="C60" s="73"/>
    </row>
    <row r="61" spans="2:3" ht="15" customHeight="1">
      <c r="B61" s="73"/>
      <c r="C61" s="73"/>
    </row>
    <row r="62" spans="2:3" ht="15" customHeight="1">
      <c r="B62" s="73"/>
      <c r="C62" s="73"/>
    </row>
    <row r="63" spans="2:3" ht="15" customHeight="1">
      <c r="B63" s="73"/>
      <c r="C63" s="73"/>
    </row>
    <row r="64" spans="2:3" ht="15" customHeight="1">
      <c r="B64" s="73"/>
      <c r="C64" s="73"/>
    </row>
    <row r="65" spans="2:3" ht="26.25" customHeight="1">
      <c r="B65" s="73"/>
      <c r="C65" s="73"/>
    </row>
    <row r="66" spans="2:3" ht="15" customHeight="1">
      <c r="B66" s="74"/>
      <c r="C66" s="74"/>
    </row>
    <row r="67" ht="15" customHeight="1">
      <c r="B67" s="76" t="s">
        <v>134</v>
      </c>
    </row>
  </sheetData>
  <sheetProtection/>
  <printOptions/>
  <pageMargins left="0.7086614173228347" right="0.7086614173228347" top="0.7480314960629921" bottom="0.7480314960629921" header="0.31496062992125984" footer="0.31496062992125984"/>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Greater Capital City Statistical Area (GCCSA) (Supplementary tables; Cancer Incidence and Mortality Across Regions (CIMAR) books; 2016) (AIHW)</dc:title>
  <dc:subject/>
  <dc:creator>AIHW</dc:creator>
  <cp:keywords/>
  <dc:description/>
  <cp:lastModifiedBy>Henchman, Jeanie</cp:lastModifiedBy>
  <dcterms:created xsi:type="dcterms:W3CDTF">2016-11-04T07:12:39Z</dcterms:created>
  <dcterms:modified xsi:type="dcterms:W3CDTF">2016-12-21T01:29:05Z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0x010100B4A1F787F0C441AC878A307E051D262E001CA1EDB33E77004FA0EADD550582CC46</vt:lpwstr>
  </property>
  <property fmtid="{D5CDD505-2E9C-101B-9397-08002B2CF9AE}" pid="3" name="AIHW_PPR_ProjectCategoryLookup">
    <vt:lpwstr/>
  </property>
</Properties>
</file>