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ult2\tdrive\FRU\AW21\Domain 7 - Justice and safety\Data tables\"/>
    </mc:Choice>
  </mc:AlternateContent>
  <bookViews>
    <workbookView xWindow="0" yWindow="0" windowWidth="28800" windowHeight="14100"/>
  </bookViews>
  <sheets>
    <sheet name="Contents" sheetId="4" r:id="rId1"/>
    <sheet name="Figure 1" sheetId="1" r:id="rId2"/>
    <sheet name="Figure 2" sheetId="5" r:id="rId3"/>
    <sheet name="Figure 3" sheetId="6" r:id="rId4"/>
    <sheet name="Figure 4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D4" i="6"/>
  <c r="I5" i="7"/>
  <c r="I11" i="7"/>
  <c r="I10" i="7"/>
  <c r="I9" i="7"/>
  <c r="I8" i="7"/>
  <c r="I7" i="7"/>
  <c r="I6" i="7"/>
  <c r="F9" i="7"/>
  <c r="F8" i="7"/>
  <c r="F7" i="7"/>
  <c r="F6" i="7"/>
  <c r="F5" i="7"/>
  <c r="C11" i="7"/>
  <c r="C10" i="7"/>
  <c r="C9" i="7"/>
  <c r="C8" i="7"/>
  <c r="C7" i="7"/>
  <c r="C6" i="7"/>
  <c r="C5" i="7"/>
  <c r="D22" i="6"/>
  <c r="D21" i="6"/>
  <c r="D20" i="6"/>
  <c r="D19" i="6"/>
  <c r="D18" i="6"/>
  <c r="D17" i="6"/>
  <c r="D12" i="6"/>
  <c r="D11" i="6"/>
  <c r="D10" i="6"/>
</calcChain>
</file>

<file path=xl/sharedStrings.xml><?xml version="1.0" encoding="utf-8"?>
<sst xmlns="http://schemas.openxmlformats.org/spreadsheetml/2006/main" count="137" uniqueCount="80">
  <si>
    <t>Contents</t>
  </si>
  <si>
    <t>Total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</si>
  <si>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</si>
  <si>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</si>
  <si>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</si>
  <si>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</si>
  <si>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</si>
  <si>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</si>
  <si>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</si>
  <si>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</si>
  <si>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</si>
  <si>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</si>
  <si>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</si>
  <si>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</si>
  <si>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</si>
  <si>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</si>
  <si>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</si>
  <si>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</si>
  <si>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</si>
  <si>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 xml:space="preserve"> </t>
  </si>
  <si>
    <t>Adoptions snapshot data tables</t>
  </si>
  <si>
    <t>Australian child adoptions</t>
  </si>
  <si>
    <t>Known child adoptions</t>
  </si>
  <si>
    <t>Step-parent (known child) adoptions</t>
  </si>
  <si>
    <t>Relative (known child) adoptions</t>
  </si>
  <si>
    <t>Carer (known child) adoptions</t>
  </si>
  <si>
    <t>Other (known child) adoptions</t>
  </si>
  <si>
    <t>Local adoptions</t>
  </si>
  <si>
    <t>Intercountry adoptions</t>
  </si>
  <si>
    <t>Bilateral adoptions</t>
  </si>
  <si>
    <t>Bilateral adoptions from South Korea</t>
  </si>
  <si>
    <t>Bilateral adoptions from Taiwan</t>
  </si>
  <si>
    <t>Hague adoptions</t>
  </si>
  <si>
    <t>Hague adoptions from Hong Kong</t>
  </si>
  <si>
    <t>Number</t>
  </si>
  <si>
    <t>Notes:</t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</si>
  <si>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Australian Institute of Health and Welfare Adoptions Australia data collection.</t>
    </r>
  </si>
  <si>
    <t>Reporting year</t>
  </si>
  <si>
    <t>Local adoptions (Australian child adoption)</t>
  </si>
  <si>
    <t>Known child adoptions (Australian child adoption)</t>
  </si>
  <si>
    <t>Total children adopted</t>
  </si>
  <si>
    <t>2000–01</t>
  </si>
  <si>
    <r>
      <t>Source:</t>
    </r>
    <r>
      <rPr>
        <sz val="11"/>
        <color theme="1"/>
        <rFont val="Calibri"/>
        <family val="2"/>
        <scheme val="minor"/>
      </rPr>
      <t xml:space="preserve"> Australian Institute of Health and Welfare Adoptions Australia data collection.</t>
    </r>
  </si>
  <si>
    <t>Type of adoption</t>
  </si>
  <si>
    <t>Age groups</t>
  </si>
  <si>
    <t>Per cent</t>
  </si>
  <si>
    <t>&lt;1</t>
  </si>
  <si>
    <t>1–4</t>
  </si>
  <si>
    <t>5–9</t>
  </si>
  <si>
    <t>10–14</t>
  </si>
  <si>
    <t>15–17</t>
  </si>
  <si>
    <t>18+</t>
  </si>
  <si>
    <t>Age group</t>
  </si>
  <si>
    <t>&lt;25</t>
  </si>
  <si>
    <t>25-29</t>
  </si>
  <si>
    <t>30-34</t>
  </si>
  <si>
    <t>35-39</t>
  </si>
  <si>
    <t>40-44</t>
  </si>
  <si>
    <t>45-49</t>
  </si>
  <si>
    <t>50-54</t>
  </si>
  <si>
    <t>55+</t>
  </si>
  <si>
    <t>Hague adoptions from Colombia</t>
  </si>
  <si>
    <t>Hague adoptions from Philippines</t>
  </si>
  <si>
    <t xml:space="preserve">Hague adoptions from Thailand </t>
  </si>
  <si>
    <t>2018–19</t>
  </si>
  <si>
    <t>Figure 1: Number of adoptions, by type of adoption, 2019–20</t>
  </si>
  <si>
    <t>2019–20</t>
  </si>
  <si>
    <t>Figure 2: Children adopted in Australia by type of adoption, 2000–01 to 2019–20</t>
  </si>
  <si>
    <t>—</t>
  </si>
  <si>
    <t>Figure 3: Age group of child adoptees by type of adoption, 2019–20</t>
  </si>
  <si>
    <t>Figure 4: Age group of adoptive parents by type of adoption, 2019–20</t>
  </si>
  <si>
    <r>
      <rPr>
        <i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Total includes adoptive parents of unknown age. Therefore numbers for subcategories may not add to those for total. Unknowns have been excluded from percentage calculations. </t>
    </r>
  </si>
  <si>
    <t>. .</t>
  </si>
  <si>
    <t>1. Excludes intercountry known child adoptions.</t>
  </si>
  <si>
    <t>2. See the glossary for definitions.</t>
  </si>
  <si>
    <t xml:space="preserve">Notes: </t>
  </si>
  <si>
    <t>1. For local and intercountry adoptions, ‘age of child’ refers to the age of the adopted child at the date of placement with the adoptive parents; for ‘known’ child adoptions, ‘age of child’ refers to the age of the adopted child at the date the adoption order was granted.</t>
  </si>
  <si>
    <t xml:space="preserve">2. Total includes adoptive parents of unknown age. Therefore numbers for subcategories may not add to those for total. Unknowns have been excluded from percentage calculations. 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</si>
  <si>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Australian Institute of Health and Welfare Adoptions Australia data collection.</t>
    </r>
  </si>
  <si>
    <t>Australia's welfare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</si>
</sst>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name val="Calibri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9" fontId="2" fillId="2" borderId="0" applyNumberFormat="0" applyFill="0" applyBorder="0" applyAlignment="0" applyProtection="0">
      <alignment horizontal="right"/>
    </xf>
    <xf numFmtId="49" fontId="4" fillId="2" borderId="0" applyNumberFormat="0" applyFill="0" applyBorder="0" applyAlignment="0" applyProtection="0">
      <alignment horizontal="right"/>
    </xf>
    <xf numFmtId="49" fontId="7" fillId="2" borderId="0" applyProtection="0">
      <alignment horizontal="right" wrapText="1"/>
    </xf>
  </cellStyleXfs>
  <cellXfs count="48">
    <xf numFmtId="0" fontId="0" fillId="0" borderId="0" xfId="0"/>
    <xf numFmtId="0" fontId="0" fillId="0" borderId="3" xfId="0" applyBorder="1"/>
    <xf numFmtId="0" fontId="5" fillId="0" borderId="0" xfId="0" applyFont="1"/>
    <xf numFmtId="49" fontId="6" fillId="0" borderId="0" xfId="0" applyNumberFormat="1" applyFont="1" applyFill="1"/>
    <xf numFmtId="49" fontId="3" fillId="0" borderId="3" xfId="2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3" fillId="0" borderId="1" xfId="2" applyFont="1" applyFill="1" applyBorder="1" applyAlignment="1"/>
    <xf numFmtId="49" fontId="3" fillId="0" borderId="3" xfId="2" applyFont="1" applyFill="1" applyBorder="1" applyAlignment="1"/>
    <xf numFmtId="49" fontId="3" fillId="0" borderId="2" xfId="2" applyFont="1" applyFill="1" applyBorder="1" applyAlignment="1"/>
    <xf numFmtId="0" fontId="11" fillId="0" borderId="0" xfId="0" applyFont="1" applyAlignment="1">
      <alignment horizontal="left" vertical="center"/>
    </xf>
    <xf numFmtId="49" fontId="1" fillId="0" borderId="0" xfId="1" applyNumberFormat="1" applyFill="1"/>
    <xf numFmtId="0" fontId="1" fillId="0" borderId="0" xfId="1" applyFill="1"/>
    <xf numFmtId="49" fontId="3" fillId="0" borderId="4" xfId="2" applyFont="1" applyFill="1" applyBorder="1" applyAlignment="1"/>
    <xf numFmtId="49" fontId="3" fillId="0" borderId="4" xfId="2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0" fontId="12" fillId="0" borderId="3" xfId="0" applyFont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0" xfId="0" applyNumberFormat="1" applyAlignment="1">
      <alignment wrapText="1"/>
    </xf>
    <xf numFmtId="0" fontId="12" fillId="0" borderId="3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 wrapText="1"/>
    </xf>
    <xf numFmtId="0" fontId="12" fillId="0" borderId="3" xfId="0" applyFont="1" applyBorder="1"/>
    <xf numFmtId="0" fontId="1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3" xfId="0" applyFont="1" applyBorder="1"/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3" xfId="0" applyFont="1" applyBorder="1" applyAlignment="1">
      <alignment horizontal="center" wrapText="1"/>
    </xf>
  </cellXfs>
  <cellStyles count="5">
    <cellStyle name="AIHW Body" xfId="4"/>
    <cellStyle name="AIHW Caption" xfId="2"/>
    <cellStyle name="AIHW Column Heading" xf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3257550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29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9"/>
  <sheetViews>
    <sheetView tabSelected="1" workbookViewId="0"/>
  </sheetViews>
  <sheetFormatPr defaultRowHeight="15" x14ac:dyDescent="0.25"/>
  <cols>
    <col min="1" max="1" width="2.85546875" style="6" customWidth="1"/>
    <col min="2" max="2" width="108.5703125" style="6" customWidth="1"/>
    <col min="3" max="16384" width="9.140625" style="6"/>
  </cols>
  <sheetData>
    <row r="6" spans="2:5" ht="18.75" x14ac:dyDescent="0.3">
      <c r="B6" s="5" t="s">
        <v>79</v>
      </c>
      <c r="C6" s="5"/>
      <c r="D6" s="5"/>
      <c r="E6" s="5"/>
    </row>
    <row r="7" spans="2:5" ht="18.75" x14ac:dyDescent="0.3">
      <c r="B7" s="5" t="s">
        <v>20</v>
      </c>
      <c r="C7" s="5"/>
      <c r="D7" s="5"/>
      <c r="E7" s="5"/>
    </row>
    <row r="9" spans="2:5" x14ac:dyDescent="0.25">
      <c r="B9" s="7" t="s">
        <v>0</v>
      </c>
    </row>
    <row r="10" spans="2:5" x14ac:dyDescent="0.25">
      <c r="B10" s="12" t="s">
        <v>65</v>
      </c>
    </row>
    <row r="11" spans="2:5" x14ac:dyDescent="0.25">
      <c r="B11" s="12" t="s">
        <v>67</v>
      </c>
    </row>
    <row r="12" spans="2:5" x14ac:dyDescent="0.25">
      <c r="B12" s="12" t="s">
        <v>69</v>
      </c>
    </row>
    <row r="13" spans="2:5" x14ac:dyDescent="0.25">
      <c r="B13" s="12" t="s">
        <v>70</v>
      </c>
    </row>
    <row r="14" spans="2:5" x14ac:dyDescent="0.25">
      <c r="B14" s="12"/>
    </row>
    <row r="15" spans="2:5" x14ac:dyDescent="0.25">
      <c r="B15" s="12"/>
    </row>
    <row r="17" spans="2:2" x14ac:dyDescent="0.25">
      <c r="B17" s="13"/>
    </row>
    <row r="19" spans="2:2" x14ac:dyDescent="0.25">
      <c r="B19" s="6" t="s">
        <v>19</v>
      </c>
    </row>
  </sheetData>
  <hyperlinks>
    <hyperlink ref="B12" location="'Figure 3'!A1" display="Figure 3: Government cash payments expenditure, by target group, constant prices, 2001–02 to 2017–18"/>
    <hyperlink ref="B13" location="'Figure 4'!A1" display="Figure 4: Government welfare services expenditure per person, constant prices, 2001–02 to 2017–18"/>
    <hyperlink ref="B10" location="'Figure 1'!A1" display="Figure 1: Government welfare expenditure, by type of expenditure, constant prices, 2001–02 to 2017–18"/>
    <hyperlink ref="B11" location="'Figure 2'!A1" display="Figure 2. Children adopted in Australia by type of adoption, 1998–99 to 2018–19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1" max="1" width="25" customWidth="1"/>
    <col min="2" max="2" width="21.5703125" bestFit="1" customWidth="1"/>
    <col min="3" max="3" width="35.28515625" bestFit="1" customWidth="1"/>
    <col min="4" max="4" width="20" customWidth="1"/>
    <col min="8" max="8" width="10.140625" bestFit="1" customWidth="1"/>
  </cols>
  <sheetData>
    <row r="1" spans="1:4" x14ac:dyDescent="0.25">
      <c r="A1" s="9" t="s">
        <v>65</v>
      </c>
      <c r="B1" s="8"/>
      <c r="C1" s="8"/>
      <c r="D1" s="8"/>
    </row>
    <row r="2" spans="1:4" x14ac:dyDescent="0.25">
      <c r="A2" s="10"/>
      <c r="B2" s="14"/>
      <c r="C2" s="14"/>
      <c r="D2" s="15" t="s">
        <v>34</v>
      </c>
    </row>
    <row r="3" spans="1:4" ht="15.75" customHeight="1" x14ac:dyDescent="0.25">
      <c r="A3" s="42" t="s">
        <v>21</v>
      </c>
      <c r="B3" s="45" t="s">
        <v>22</v>
      </c>
      <c r="C3" t="s">
        <v>23</v>
      </c>
      <c r="D3" s="31">
        <v>71</v>
      </c>
    </row>
    <row r="4" spans="1:4" x14ac:dyDescent="0.25">
      <c r="A4" s="42"/>
      <c r="B4" s="42"/>
      <c r="C4" t="s">
        <v>24</v>
      </c>
      <c r="D4" s="31">
        <v>5</v>
      </c>
    </row>
    <row r="5" spans="1:4" x14ac:dyDescent="0.25">
      <c r="A5" s="42"/>
      <c r="B5" s="42"/>
      <c r="C5" t="s">
        <v>25</v>
      </c>
      <c r="D5" s="31">
        <v>171</v>
      </c>
    </row>
    <row r="6" spans="1:4" x14ac:dyDescent="0.25">
      <c r="A6" s="42"/>
      <c r="B6" s="42"/>
      <c r="C6" t="s">
        <v>26</v>
      </c>
      <c r="D6" s="31">
        <v>2</v>
      </c>
    </row>
    <row r="7" spans="1:4" x14ac:dyDescent="0.25">
      <c r="A7" s="42"/>
      <c r="B7" t="s">
        <v>27</v>
      </c>
      <c r="C7" t="s">
        <v>27</v>
      </c>
      <c r="D7" s="31">
        <v>48</v>
      </c>
    </row>
    <row r="8" spans="1:4" x14ac:dyDescent="0.25">
      <c r="A8" s="43" t="s">
        <v>28</v>
      </c>
      <c r="B8" s="43" t="s">
        <v>29</v>
      </c>
      <c r="C8" s="16" t="s">
        <v>30</v>
      </c>
      <c r="D8" s="32">
        <v>8</v>
      </c>
    </row>
    <row r="9" spans="1:4" x14ac:dyDescent="0.25">
      <c r="A9" s="43"/>
      <c r="B9" s="43"/>
      <c r="C9" s="16" t="s">
        <v>31</v>
      </c>
      <c r="D9" s="32">
        <v>16</v>
      </c>
    </row>
    <row r="10" spans="1:4" x14ac:dyDescent="0.25">
      <c r="A10" s="43"/>
      <c r="B10" s="43" t="s">
        <v>32</v>
      </c>
      <c r="C10" s="16" t="s">
        <v>61</v>
      </c>
      <c r="D10" s="32">
        <v>1</v>
      </c>
    </row>
    <row r="11" spans="1:4" x14ac:dyDescent="0.25">
      <c r="A11" s="43"/>
      <c r="B11" s="43"/>
      <c r="C11" s="16" t="s">
        <v>33</v>
      </c>
      <c r="D11" s="32">
        <v>2</v>
      </c>
    </row>
    <row r="12" spans="1:4" x14ac:dyDescent="0.25">
      <c r="A12" s="43"/>
      <c r="B12" s="43"/>
      <c r="C12" s="16" t="s">
        <v>62</v>
      </c>
      <c r="D12" s="32">
        <v>4</v>
      </c>
    </row>
    <row r="13" spans="1:4" x14ac:dyDescent="0.25">
      <c r="A13" s="44"/>
      <c r="B13" s="44"/>
      <c r="C13" s="1" t="s">
        <v>63</v>
      </c>
      <c r="D13" s="33">
        <v>6</v>
      </c>
    </row>
    <row r="14" spans="1:4" x14ac:dyDescent="0.25">
      <c r="A14" s="2" t="s">
        <v>35</v>
      </c>
    </row>
    <row r="15" spans="1:4" x14ac:dyDescent="0.25">
      <c r="A15" s="3" t="s">
        <v>73</v>
      </c>
    </row>
    <row r="16" spans="1:4" x14ac:dyDescent="0.25">
      <c r="A16" t="s">
        <v>74</v>
      </c>
    </row>
    <row r="17" spans="1:1" x14ac:dyDescent="0.25">
      <c r="A17" t="s">
        <v>36</v>
      </c>
    </row>
  </sheetData>
  <mergeCells count="5">
    <mergeCell ref="A3:A7"/>
    <mergeCell ref="A8:A13"/>
    <mergeCell ref="B3:B6"/>
    <mergeCell ref="B8:B9"/>
    <mergeCell ref="B10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1" max="1" width="15.140625" customWidth="1"/>
    <col min="2" max="2" width="21.7109375" bestFit="1" customWidth="1"/>
    <col min="3" max="3" width="30.28515625" bestFit="1" customWidth="1"/>
    <col min="4" max="4" width="25" bestFit="1" customWidth="1"/>
    <col min="5" max="5" width="13.28515625" bestFit="1" customWidth="1"/>
  </cols>
  <sheetData>
    <row r="1" spans="1:5" x14ac:dyDescent="0.25">
      <c r="A1" s="4" t="s">
        <v>67</v>
      </c>
      <c r="B1" s="1"/>
      <c r="C1" s="1"/>
      <c r="D1" s="1"/>
      <c r="E1" s="1"/>
    </row>
    <row r="2" spans="1:5" s="17" customFormat="1" ht="30" customHeight="1" x14ac:dyDescent="0.25">
      <c r="A2" s="18" t="s">
        <v>37</v>
      </c>
      <c r="B2" s="19" t="s">
        <v>28</v>
      </c>
      <c r="C2" s="19" t="s">
        <v>38</v>
      </c>
      <c r="D2" s="19" t="s">
        <v>39</v>
      </c>
      <c r="E2" s="19" t="s">
        <v>40</v>
      </c>
    </row>
    <row r="3" spans="1:5" x14ac:dyDescent="0.25">
      <c r="A3" s="31" t="s">
        <v>41</v>
      </c>
      <c r="B3" s="31">
        <v>289</v>
      </c>
      <c r="C3" s="31">
        <v>85</v>
      </c>
      <c r="D3" s="31">
        <v>140</v>
      </c>
      <c r="E3" s="31">
        <v>514</v>
      </c>
    </row>
    <row r="4" spans="1:5" x14ac:dyDescent="0.25">
      <c r="A4" s="31" t="s">
        <v>2</v>
      </c>
      <c r="B4" s="31">
        <v>294</v>
      </c>
      <c r="C4" s="31">
        <v>107</v>
      </c>
      <c r="D4" s="31">
        <v>160</v>
      </c>
      <c r="E4" s="31">
        <v>561</v>
      </c>
    </row>
    <row r="5" spans="1:5" x14ac:dyDescent="0.25">
      <c r="A5" s="31" t="s">
        <v>3</v>
      </c>
      <c r="B5" s="31">
        <v>278</v>
      </c>
      <c r="C5" s="31">
        <v>78</v>
      </c>
      <c r="D5" s="31">
        <v>116</v>
      </c>
      <c r="E5" s="31">
        <v>472</v>
      </c>
    </row>
    <row r="6" spans="1:5" x14ac:dyDescent="0.25">
      <c r="A6" s="31" t="s">
        <v>4</v>
      </c>
      <c r="B6" s="31">
        <v>370</v>
      </c>
      <c r="C6" s="31">
        <v>73</v>
      </c>
      <c r="D6" s="31">
        <v>59</v>
      </c>
      <c r="E6" s="31">
        <v>502</v>
      </c>
    </row>
    <row r="7" spans="1:5" x14ac:dyDescent="0.25">
      <c r="A7" s="31" t="s">
        <v>5</v>
      </c>
      <c r="B7" s="31">
        <v>434</v>
      </c>
      <c r="C7" s="31">
        <v>65</v>
      </c>
      <c r="D7" s="31">
        <v>86</v>
      </c>
      <c r="E7" s="31">
        <v>585</v>
      </c>
    </row>
    <row r="8" spans="1:5" x14ac:dyDescent="0.25">
      <c r="A8" s="31" t="s">
        <v>6</v>
      </c>
      <c r="B8" s="31">
        <v>421</v>
      </c>
      <c r="C8" s="31">
        <v>60</v>
      </c>
      <c r="D8" s="31">
        <v>95</v>
      </c>
      <c r="E8" s="31">
        <v>576</v>
      </c>
    </row>
    <row r="9" spans="1:5" x14ac:dyDescent="0.25">
      <c r="A9" s="31" t="s">
        <v>7</v>
      </c>
      <c r="B9" s="31">
        <v>406</v>
      </c>
      <c r="C9" s="31">
        <v>59</v>
      </c>
      <c r="D9" s="31">
        <v>104</v>
      </c>
      <c r="E9" s="31">
        <v>569</v>
      </c>
    </row>
    <row r="10" spans="1:5" x14ac:dyDescent="0.25">
      <c r="A10" s="31" t="s">
        <v>8</v>
      </c>
      <c r="B10" s="31">
        <v>270</v>
      </c>
      <c r="C10" s="31">
        <v>70</v>
      </c>
      <c r="D10" s="31">
        <v>100</v>
      </c>
      <c r="E10" s="31">
        <v>440</v>
      </c>
    </row>
    <row r="11" spans="1:5" x14ac:dyDescent="0.25">
      <c r="A11" s="31" t="s">
        <v>9</v>
      </c>
      <c r="B11" s="31">
        <v>269</v>
      </c>
      <c r="C11" s="31">
        <v>68</v>
      </c>
      <c r="D11" s="31">
        <v>104</v>
      </c>
      <c r="E11" s="31">
        <v>441</v>
      </c>
    </row>
    <row r="12" spans="1:5" x14ac:dyDescent="0.25">
      <c r="A12" s="31" t="s">
        <v>10</v>
      </c>
      <c r="B12" s="31">
        <v>223</v>
      </c>
      <c r="C12" s="31">
        <v>61</v>
      </c>
      <c r="D12" s="31">
        <v>129</v>
      </c>
      <c r="E12" s="31">
        <v>413</v>
      </c>
    </row>
    <row r="13" spans="1:5" x14ac:dyDescent="0.25">
      <c r="A13" s="31" t="s">
        <v>11</v>
      </c>
      <c r="B13" s="31">
        <v>217</v>
      </c>
      <c r="C13" s="31">
        <v>45</v>
      </c>
      <c r="D13" s="31">
        <v>124</v>
      </c>
      <c r="E13" s="31">
        <v>386</v>
      </c>
    </row>
    <row r="14" spans="1:5" x14ac:dyDescent="0.25">
      <c r="A14" s="31" t="s">
        <v>12</v>
      </c>
      <c r="B14" s="31">
        <v>157</v>
      </c>
      <c r="C14" s="31">
        <v>55</v>
      </c>
      <c r="D14" s="31">
        <v>129</v>
      </c>
      <c r="E14" s="31">
        <v>341</v>
      </c>
    </row>
    <row r="15" spans="1:5" x14ac:dyDescent="0.25">
      <c r="A15" s="31" t="s">
        <v>13</v>
      </c>
      <c r="B15" s="31">
        <v>138</v>
      </c>
      <c r="C15" s="31">
        <v>54</v>
      </c>
      <c r="D15" s="31">
        <v>156</v>
      </c>
      <c r="E15" s="31">
        <v>348</v>
      </c>
    </row>
    <row r="16" spans="1:5" x14ac:dyDescent="0.25">
      <c r="A16" s="31" t="s">
        <v>14</v>
      </c>
      <c r="B16" s="31">
        <v>114</v>
      </c>
      <c r="C16" s="31">
        <v>46</v>
      </c>
      <c r="D16" s="31">
        <v>157</v>
      </c>
      <c r="E16" s="31">
        <v>317</v>
      </c>
    </row>
    <row r="17" spans="1:5" x14ac:dyDescent="0.25">
      <c r="A17" s="31" t="s">
        <v>15</v>
      </c>
      <c r="B17" s="31">
        <v>83</v>
      </c>
      <c r="C17" s="31">
        <v>56</v>
      </c>
      <c r="D17" s="31">
        <v>153</v>
      </c>
      <c r="E17" s="31">
        <v>292</v>
      </c>
    </row>
    <row r="18" spans="1:5" x14ac:dyDescent="0.25">
      <c r="A18" s="31" t="s">
        <v>16</v>
      </c>
      <c r="B18" s="31">
        <v>82</v>
      </c>
      <c r="C18" s="31">
        <v>45</v>
      </c>
      <c r="D18" s="31">
        <v>151</v>
      </c>
      <c r="E18" s="31">
        <v>278</v>
      </c>
    </row>
    <row r="19" spans="1:5" x14ac:dyDescent="0.25">
      <c r="A19" s="31" t="s">
        <v>17</v>
      </c>
      <c r="B19" s="31">
        <v>69</v>
      </c>
      <c r="C19" s="31">
        <v>42</v>
      </c>
      <c r="D19" s="31">
        <v>204</v>
      </c>
      <c r="E19" s="31">
        <v>315</v>
      </c>
    </row>
    <row r="20" spans="1:5" x14ac:dyDescent="0.25">
      <c r="A20" s="31" t="s">
        <v>18</v>
      </c>
      <c r="B20" s="31">
        <v>65</v>
      </c>
      <c r="C20" s="31">
        <v>32</v>
      </c>
      <c r="D20" s="31">
        <v>233</v>
      </c>
      <c r="E20" s="31">
        <v>330</v>
      </c>
    </row>
    <row r="21" spans="1:5" x14ac:dyDescent="0.25">
      <c r="A21" s="32" t="s">
        <v>64</v>
      </c>
      <c r="B21" s="32">
        <v>57</v>
      </c>
      <c r="C21" s="32">
        <v>42</v>
      </c>
      <c r="D21" s="32">
        <v>211</v>
      </c>
      <c r="E21" s="32">
        <v>310</v>
      </c>
    </row>
    <row r="22" spans="1:5" x14ac:dyDescent="0.25">
      <c r="A22" s="33" t="s">
        <v>66</v>
      </c>
      <c r="B22" s="33">
        <v>37</v>
      </c>
      <c r="C22" s="33">
        <v>48</v>
      </c>
      <c r="D22" s="33">
        <v>249</v>
      </c>
      <c r="E22" s="33">
        <v>334</v>
      </c>
    </row>
    <row r="23" spans="1:5" x14ac:dyDescent="0.25">
      <c r="A23" s="2" t="s">
        <v>42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27" customWidth="1"/>
    <col min="2" max="2" width="12.28515625" customWidth="1"/>
    <col min="3" max="3" width="11.85546875" customWidth="1"/>
    <col min="4" max="4" width="12" customWidth="1"/>
  </cols>
  <sheetData>
    <row r="1" spans="1:6" x14ac:dyDescent="0.25">
      <c r="A1" s="9" t="s">
        <v>69</v>
      </c>
      <c r="B1" s="1"/>
      <c r="C1" s="1"/>
      <c r="D1" s="1"/>
    </row>
    <row r="2" spans="1:6" x14ac:dyDescent="0.25">
      <c r="A2" s="21" t="s">
        <v>43</v>
      </c>
      <c r="B2" s="20" t="s">
        <v>44</v>
      </c>
      <c r="C2" s="20" t="s">
        <v>34</v>
      </c>
      <c r="D2" s="20" t="s">
        <v>45</v>
      </c>
    </row>
    <row r="3" spans="1:6" x14ac:dyDescent="0.25">
      <c r="A3" s="46" t="s">
        <v>28</v>
      </c>
      <c r="B3" t="s">
        <v>46</v>
      </c>
      <c r="C3" s="34" t="s">
        <v>68</v>
      </c>
      <c r="D3" s="38" t="s">
        <v>72</v>
      </c>
    </row>
    <row r="4" spans="1:6" x14ac:dyDescent="0.25">
      <c r="A4" s="42"/>
      <c r="B4" t="s">
        <v>47</v>
      </c>
      <c r="C4" s="35">
        <v>24</v>
      </c>
      <c r="D4" s="38">
        <f>(C4/SUM($C$3:$C$8))*100</f>
        <v>66.666666666666657</v>
      </c>
    </row>
    <row r="5" spans="1:6" x14ac:dyDescent="0.25">
      <c r="A5" s="42"/>
      <c r="B5" t="s">
        <v>48</v>
      </c>
      <c r="C5" s="35">
        <v>12</v>
      </c>
      <c r="D5" s="38">
        <f>(C5/SUM($C$3:$C$8))*100</f>
        <v>33.333333333333329</v>
      </c>
      <c r="F5" s="30"/>
    </row>
    <row r="6" spans="1:6" x14ac:dyDescent="0.25">
      <c r="A6" s="42"/>
      <c r="B6" t="s">
        <v>49</v>
      </c>
      <c r="C6" s="34" t="s">
        <v>68</v>
      </c>
      <c r="D6" s="38" t="s">
        <v>72</v>
      </c>
    </row>
    <row r="7" spans="1:6" x14ac:dyDescent="0.25">
      <c r="A7" s="42"/>
      <c r="B7" t="s">
        <v>50</v>
      </c>
      <c r="C7" s="34" t="s">
        <v>68</v>
      </c>
      <c r="D7" s="38" t="s">
        <v>72</v>
      </c>
    </row>
    <row r="8" spans="1:6" x14ac:dyDescent="0.25">
      <c r="A8" s="42"/>
      <c r="B8" t="s">
        <v>51</v>
      </c>
      <c r="C8" s="34" t="s">
        <v>68</v>
      </c>
      <c r="D8" s="38" t="s">
        <v>72</v>
      </c>
    </row>
    <row r="9" spans="1:6" x14ac:dyDescent="0.25">
      <c r="A9" s="42"/>
      <c r="B9" t="s">
        <v>1</v>
      </c>
      <c r="C9" s="35">
        <v>37</v>
      </c>
      <c r="D9" s="38">
        <v>100</v>
      </c>
    </row>
    <row r="10" spans="1:6" x14ac:dyDescent="0.25">
      <c r="A10" s="42" t="s">
        <v>27</v>
      </c>
      <c r="B10" t="s">
        <v>46</v>
      </c>
      <c r="C10" s="35">
        <v>32</v>
      </c>
      <c r="D10" s="38">
        <f>(C10/SUM($C$10:$C$15)*100)</f>
        <v>66.666666666666657</v>
      </c>
    </row>
    <row r="11" spans="1:6" x14ac:dyDescent="0.25">
      <c r="A11" s="42"/>
      <c r="B11" t="s">
        <v>47</v>
      </c>
      <c r="C11" s="35">
        <v>15</v>
      </c>
      <c r="D11" s="38">
        <f>(C11/SUM($C$10:$C$15)*100)</f>
        <v>31.25</v>
      </c>
    </row>
    <row r="12" spans="1:6" x14ac:dyDescent="0.25">
      <c r="A12" s="42"/>
      <c r="B12" t="s">
        <v>48</v>
      </c>
      <c r="C12" s="35">
        <v>1</v>
      </c>
      <c r="D12" s="38">
        <f>(C12/SUM($C$10:$C$15)*100)</f>
        <v>2.083333333333333</v>
      </c>
    </row>
    <row r="13" spans="1:6" x14ac:dyDescent="0.25">
      <c r="A13" s="42"/>
      <c r="B13" t="s">
        <v>49</v>
      </c>
      <c r="C13" s="35" t="s">
        <v>68</v>
      </c>
      <c r="D13" s="38" t="s">
        <v>72</v>
      </c>
    </row>
    <row r="14" spans="1:6" x14ac:dyDescent="0.25">
      <c r="A14" s="42"/>
      <c r="B14" t="s">
        <v>50</v>
      </c>
      <c r="C14" s="35" t="s">
        <v>68</v>
      </c>
      <c r="D14" s="38" t="s">
        <v>72</v>
      </c>
    </row>
    <row r="15" spans="1:6" x14ac:dyDescent="0.25">
      <c r="A15" s="42"/>
      <c r="B15" t="s">
        <v>51</v>
      </c>
      <c r="C15" s="35" t="s">
        <v>68</v>
      </c>
      <c r="D15" s="38" t="s">
        <v>72</v>
      </c>
    </row>
    <row r="16" spans="1:6" x14ac:dyDescent="0.25">
      <c r="A16" s="42"/>
      <c r="B16" t="s">
        <v>1</v>
      </c>
      <c r="C16" s="35">
        <v>48</v>
      </c>
      <c r="D16" s="38">
        <v>100</v>
      </c>
    </row>
    <row r="17" spans="1:4" x14ac:dyDescent="0.25">
      <c r="A17" s="43" t="s">
        <v>22</v>
      </c>
      <c r="B17" s="16" t="s">
        <v>46</v>
      </c>
      <c r="C17" s="36">
        <v>1</v>
      </c>
      <c r="D17" s="39">
        <f t="shared" ref="D17:D22" si="0">(C17/SUM($C$17:$C$22))*100</f>
        <v>0.40160642570281119</v>
      </c>
    </row>
    <row r="18" spans="1:4" x14ac:dyDescent="0.25">
      <c r="A18" s="43"/>
      <c r="B18" s="16" t="s">
        <v>47</v>
      </c>
      <c r="C18" s="36">
        <v>54</v>
      </c>
      <c r="D18" s="39">
        <f t="shared" si="0"/>
        <v>21.686746987951807</v>
      </c>
    </row>
    <row r="19" spans="1:4" x14ac:dyDescent="0.25">
      <c r="A19" s="43"/>
      <c r="B19" s="16" t="s">
        <v>48</v>
      </c>
      <c r="C19" s="36">
        <v>76</v>
      </c>
      <c r="D19" s="39">
        <f t="shared" si="0"/>
        <v>30.522088353413658</v>
      </c>
    </row>
    <row r="20" spans="1:4" x14ac:dyDescent="0.25">
      <c r="A20" s="43"/>
      <c r="B20" s="16" t="s">
        <v>49</v>
      </c>
      <c r="C20" s="36">
        <v>54</v>
      </c>
      <c r="D20" s="39">
        <f t="shared" si="0"/>
        <v>21.686746987951807</v>
      </c>
    </row>
    <row r="21" spans="1:4" x14ac:dyDescent="0.25">
      <c r="A21" s="43"/>
      <c r="B21" s="16" t="s">
        <v>50</v>
      </c>
      <c r="C21" s="36">
        <v>25</v>
      </c>
      <c r="D21" s="39">
        <f t="shared" si="0"/>
        <v>10.040160642570282</v>
      </c>
    </row>
    <row r="22" spans="1:4" x14ac:dyDescent="0.25">
      <c r="A22" s="43"/>
      <c r="B22" s="16" t="s">
        <v>51</v>
      </c>
      <c r="C22" s="36">
        <v>39</v>
      </c>
      <c r="D22" s="39">
        <f t="shared" si="0"/>
        <v>15.66265060240964</v>
      </c>
    </row>
    <row r="23" spans="1:4" x14ac:dyDescent="0.25">
      <c r="A23" s="44"/>
      <c r="B23" s="1" t="s">
        <v>1</v>
      </c>
      <c r="C23" s="37">
        <v>249</v>
      </c>
      <c r="D23" s="40">
        <v>100</v>
      </c>
    </row>
    <row r="24" spans="1:4" x14ac:dyDescent="0.25">
      <c r="A24" s="2" t="s">
        <v>75</v>
      </c>
    </row>
    <row r="25" spans="1:4" x14ac:dyDescent="0.25">
      <c r="A25" t="s">
        <v>76</v>
      </c>
    </row>
    <row r="26" spans="1:4" x14ac:dyDescent="0.25">
      <c r="A26" t="s">
        <v>77</v>
      </c>
    </row>
    <row r="27" spans="1:4" x14ac:dyDescent="0.25">
      <c r="A27" t="s">
        <v>78</v>
      </c>
    </row>
  </sheetData>
  <mergeCells count="3">
    <mergeCell ref="A3:A9"/>
    <mergeCell ref="A10:A16"/>
    <mergeCell ref="A17:A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5" x14ac:dyDescent="0.25"/>
  <cols>
    <col min="1" max="1" width="17.7109375" customWidth="1"/>
    <col min="2" max="4" width="14.7109375" style="17" customWidth="1"/>
    <col min="5" max="9" width="14.7109375" customWidth="1"/>
  </cols>
  <sheetData>
    <row r="1" spans="1:9" x14ac:dyDescent="0.25">
      <c r="A1" s="4" t="s">
        <v>70</v>
      </c>
      <c r="B1" s="23"/>
      <c r="C1" s="23"/>
      <c r="D1" s="23"/>
      <c r="E1" s="1"/>
      <c r="F1" s="1"/>
      <c r="G1" s="1"/>
      <c r="H1" s="1"/>
      <c r="I1" s="1"/>
    </row>
    <row r="2" spans="1:9" s="17" customFormat="1" ht="30" customHeight="1" x14ac:dyDescent="0.25">
      <c r="B2" s="47" t="s">
        <v>28</v>
      </c>
      <c r="C2" s="47"/>
      <c r="D2" s="27"/>
      <c r="E2" s="47" t="s">
        <v>27</v>
      </c>
      <c r="F2" s="47"/>
      <c r="G2" s="26"/>
      <c r="H2" s="47" t="s">
        <v>25</v>
      </c>
      <c r="I2" s="47"/>
    </row>
    <row r="3" spans="1:9" x14ac:dyDescent="0.25">
      <c r="A3" s="25" t="s">
        <v>52</v>
      </c>
      <c r="B3" s="28" t="s">
        <v>34</v>
      </c>
      <c r="C3" s="19" t="s">
        <v>45</v>
      </c>
      <c r="D3" s="19"/>
      <c r="E3" s="28" t="s">
        <v>34</v>
      </c>
      <c r="F3" s="19" t="s">
        <v>45</v>
      </c>
      <c r="G3" s="22"/>
      <c r="H3" s="28" t="s">
        <v>34</v>
      </c>
      <c r="I3" s="19" t="s">
        <v>45</v>
      </c>
    </row>
    <row r="4" spans="1:9" x14ac:dyDescent="0.25">
      <c r="A4" t="s">
        <v>53</v>
      </c>
      <c r="B4" s="35" t="s">
        <v>68</v>
      </c>
      <c r="C4" s="35" t="s">
        <v>72</v>
      </c>
      <c r="D4" s="31"/>
      <c r="E4" s="35" t="s">
        <v>68</v>
      </c>
      <c r="F4" s="35" t="s">
        <v>72</v>
      </c>
      <c r="G4" s="31"/>
      <c r="H4" s="35" t="s">
        <v>68</v>
      </c>
      <c r="I4" s="35" t="s">
        <v>72</v>
      </c>
    </row>
    <row r="5" spans="1:9" x14ac:dyDescent="0.25">
      <c r="A5" t="s">
        <v>54</v>
      </c>
      <c r="B5" s="35">
        <v>1</v>
      </c>
      <c r="C5" s="38">
        <f t="shared" ref="C5:C11" si="0">(B5/SUM($B$4:$B$11))*100</f>
        <v>1.3888888888888888</v>
      </c>
      <c r="D5" s="31"/>
      <c r="E5" s="35">
        <v>4</v>
      </c>
      <c r="F5" s="38">
        <f>(E5/SUM($E$4:$E$11))*100</f>
        <v>4.2105263157894735</v>
      </c>
      <c r="G5" s="31"/>
      <c r="H5" s="35">
        <v>4</v>
      </c>
      <c r="I5" s="38">
        <f t="shared" ref="I5:I11" si="1">(H5/SUM($H$4:$H$11))*100</f>
        <v>1.2738853503184715</v>
      </c>
    </row>
    <row r="6" spans="1:9" x14ac:dyDescent="0.25">
      <c r="A6" t="s">
        <v>55</v>
      </c>
      <c r="B6" s="35">
        <v>1</v>
      </c>
      <c r="C6" s="38">
        <f t="shared" si="0"/>
        <v>1.3888888888888888</v>
      </c>
      <c r="D6" s="31"/>
      <c r="E6" s="35">
        <v>20</v>
      </c>
      <c r="F6" s="38">
        <f>(E6/SUM($E$4:$E$11))*100</f>
        <v>21.052631578947366</v>
      </c>
      <c r="G6" s="31"/>
      <c r="H6" s="35">
        <v>19</v>
      </c>
      <c r="I6" s="38">
        <f t="shared" si="1"/>
        <v>6.0509554140127388</v>
      </c>
    </row>
    <row r="7" spans="1:9" x14ac:dyDescent="0.25">
      <c r="A7" t="s">
        <v>56</v>
      </c>
      <c r="B7" s="35">
        <v>14</v>
      </c>
      <c r="C7" s="38">
        <f t="shared" si="0"/>
        <v>19.444444444444446</v>
      </c>
      <c r="D7" s="31"/>
      <c r="E7" s="35">
        <v>29</v>
      </c>
      <c r="F7" s="38">
        <f>(E7/SUM($E$4:$E$11))*100</f>
        <v>30.526315789473685</v>
      </c>
      <c r="G7" s="31"/>
      <c r="H7" s="35">
        <v>33</v>
      </c>
      <c r="I7" s="38">
        <f t="shared" si="1"/>
        <v>10.509554140127388</v>
      </c>
    </row>
    <row r="8" spans="1:9" x14ac:dyDescent="0.25">
      <c r="A8" t="s">
        <v>57</v>
      </c>
      <c r="B8" s="35">
        <v>27</v>
      </c>
      <c r="C8" s="38">
        <f t="shared" si="0"/>
        <v>37.5</v>
      </c>
      <c r="D8" s="31"/>
      <c r="E8" s="35">
        <v>28</v>
      </c>
      <c r="F8" s="38">
        <f>(E8/SUM($E$4:$E$11))*100</f>
        <v>29.473684210526311</v>
      </c>
      <c r="G8" s="31"/>
      <c r="H8" s="35">
        <v>58</v>
      </c>
      <c r="I8" s="38">
        <f t="shared" si="1"/>
        <v>18.471337579617835</v>
      </c>
    </row>
    <row r="9" spans="1:9" x14ac:dyDescent="0.25">
      <c r="A9" t="s">
        <v>58</v>
      </c>
      <c r="B9" s="35">
        <v>13</v>
      </c>
      <c r="C9" s="38">
        <f t="shared" si="0"/>
        <v>18.055555555555554</v>
      </c>
      <c r="D9" s="31"/>
      <c r="E9" s="35">
        <v>14</v>
      </c>
      <c r="F9" s="38">
        <f>(E9/SUM($E$4:$E$11))*100</f>
        <v>14.736842105263156</v>
      </c>
      <c r="G9" s="31"/>
      <c r="H9" s="35">
        <v>63</v>
      </c>
      <c r="I9" s="38">
        <f t="shared" si="1"/>
        <v>20.063694267515924</v>
      </c>
    </row>
    <row r="10" spans="1:9" x14ac:dyDescent="0.25">
      <c r="A10" t="s">
        <v>59</v>
      </c>
      <c r="B10" s="35">
        <v>13</v>
      </c>
      <c r="C10" s="38">
        <f t="shared" si="0"/>
        <v>18.055555555555554</v>
      </c>
      <c r="D10" s="31"/>
      <c r="E10" s="35" t="s">
        <v>68</v>
      </c>
      <c r="F10" s="35" t="s">
        <v>72</v>
      </c>
      <c r="G10" s="31"/>
      <c r="H10" s="35">
        <v>66</v>
      </c>
      <c r="I10" s="38">
        <f t="shared" si="1"/>
        <v>21.019108280254777</v>
      </c>
    </row>
    <row r="11" spans="1:9" x14ac:dyDescent="0.25">
      <c r="A11" t="s">
        <v>60</v>
      </c>
      <c r="B11" s="35">
        <v>3</v>
      </c>
      <c r="C11" s="38">
        <f t="shared" si="0"/>
        <v>4.1666666666666661</v>
      </c>
      <c r="D11" s="31"/>
      <c r="E11" s="35" t="s">
        <v>68</v>
      </c>
      <c r="F11" s="35" t="s">
        <v>72</v>
      </c>
      <c r="G11" s="31"/>
      <c r="H11" s="35">
        <v>71</v>
      </c>
      <c r="I11" s="38">
        <f t="shared" si="1"/>
        <v>22.611464968152866</v>
      </c>
    </row>
    <row r="12" spans="1:9" x14ac:dyDescent="0.25">
      <c r="A12" s="29" t="s">
        <v>1</v>
      </c>
      <c r="B12" s="22">
        <v>74</v>
      </c>
      <c r="C12" s="41">
        <v>100</v>
      </c>
      <c r="D12" s="29"/>
      <c r="E12" s="22">
        <v>96</v>
      </c>
      <c r="F12" s="41">
        <v>100</v>
      </c>
      <c r="G12" s="29"/>
      <c r="H12" s="22">
        <v>314</v>
      </c>
      <c r="I12" s="41">
        <v>100</v>
      </c>
    </row>
    <row r="13" spans="1:9" x14ac:dyDescent="0.25">
      <c r="A13" t="s">
        <v>71</v>
      </c>
      <c r="B13" s="24"/>
    </row>
    <row r="14" spans="1:9" x14ac:dyDescent="0.25">
      <c r="A14" s="2" t="s">
        <v>42</v>
      </c>
      <c r="B14" s="24"/>
    </row>
    <row r="15" spans="1:9" x14ac:dyDescent="0.25">
      <c r="B15" s="24"/>
    </row>
    <row r="16" spans="1:9" x14ac:dyDescent="0.25">
      <c r="B16" s="24"/>
    </row>
    <row r="17" spans="1:4" x14ac:dyDescent="0.25">
      <c r="B17" s="24"/>
    </row>
    <row r="18" spans="1:4" x14ac:dyDescent="0.25">
      <c r="A18" s="17"/>
      <c r="B18"/>
      <c r="C18"/>
      <c r="D18"/>
    </row>
    <row r="19" spans="1:4" x14ac:dyDescent="0.25">
      <c r="A19" s="17"/>
      <c r="B19"/>
      <c r="C19"/>
      <c r="D19"/>
    </row>
    <row r="20" spans="1:4" x14ac:dyDescent="0.25">
      <c r="A20" s="11"/>
      <c r="B20"/>
      <c r="C20"/>
      <c r="D20"/>
    </row>
    <row r="21" spans="1:4" x14ac:dyDescent="0.25">
      <c r="B21"/>
      <c r="C21"/>
      <c r="D21"/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</sheetData>
  <mergeCells count="3">
    <mergeCell ref="B2:C2"/>
    <mergeCell ref="E2:F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1</vt:lpstr>
      <vt:lpstr>Figure 2</vt:lpstr>
      <vt:lpstr>Figure 3</vt:lpstr>
      <vt:lpstr>Figure 4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- Australia's welfare 2019 Adoptions snapshot</dc:title>
  <dc:creator>AIHW</dc:creator>
  <cp:lastModifiedBy>Goodarzi, Patrick</cp:lastModifiedBy>
  <dcterms:created xsi:type="dcterms:W3CDTF">2019-08-01T04:22:06Z</dcterms:created>
  <dcterms:modified xsi:type="dcterms:W3CDTF">2021-03-15T22:46:36Z</dcterms:modified>
</cp:coreProperties>
</file>