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480" windowHeight="8832" activeTab="0"/>
  </bookViews>
  <sheets>
    <sheet name="Table of contents" sheetId="1" r:id="rId1"/>
    <sheet name="Table 6.1" sheetId="2" r:id="rId2"/>
    <sheet name="Table 6.2" sheetId="3" r:id="rId3"/>
    <sheet name="Table 6.3" sheetId="4" r:id="rId4"/>
    <sheet name="Table 6.4" sheetId="5" r:id="rId5"/>
    <sheet name="Table 6.5" sheetId="6" r:id="rId6"/>
  </sheets>
  <definedNames>
    <definedName name="_Toc202598547" localSheetId="1">'Table 6.1'!$A$5</definedName>
    <definedName name="_Toc202598547" localSheetId="2">'Table 6.2'!$A$5</definedName>
    <definedName name="_Toc202598547" localSheetId="3">'Table 6.3'!$A$5</definedName>
    <definedName name="_Toc202598547" localSheetId="4">'Table 6.4'!$A$5</definedName>
    <definedName name="_Toc202598547" localSheetId="5">'Table 6.5'!$A$4</definedName>
    <definedName name="_Toc202598548" localSheetId="3">'Table 6.3'!$A$5</definedName>
    <definedName name="_Toc235434484" localSheetId="1">'Table 6.1'!$A$5</definedName>
    <definedName name="_Toc235434484" localSheetId="4">'Table 6.4'!$A$5</definedName>
    <definedName name="_Toc235434484" localSheetId="5">'Table 6.5'!$A$4</definedName>
    <definedName name="_Toc235434485" localSheetId="5">'Table 6.5'!$A$4</definedName>
    <definedName name="_Toc235434488" localSheetId="1">'Table 6.1'!$A$5</definedName>
    <definedName name="_Toc235434488" localSheetId="2">'Table 6.2'!$A$5</definedName>
    <definedName name="_Toc235434488" localSheetId="4">'Table 6.4'!$A$5</definedName>
    <definedName name="_Toc235434488" localSheetId="5">'Table 6.5'!$A$4</definedName>
    <definedName name="_Toc235434489" localSheetId="3">'Table 6.3'!$A$5</definedName>
    <definedName name="_Toc266371306" localSheetId="1">'Table 6.1'!$A$5</definedName>
    <definedName name="_xlnm.Print_Area" localSheetId="1">'Table 6.1'!$A$1:$K$53</definedName>
    <definedName name="_xlnm.Print_Area" localSheetId="2">'Table 6.2'!$A$1:$K$59</definedName>
    <definedName name="_xlnm.Print_Area" localSheetId="3">'Table 6.3'!$A$1:$H$52</definedName>
    <definedName name="_xlnm.Print_Area" localSheetId="4">'Table 6.4'!$A$1:$I$15</definedName>
    <definedName name="_xlnm.Print_Area" localSheetId="5">'Table 6.5'!$A$1:$I$55</definedName>
    <definedName name="_xlnm.Print_Area" localSheetId="0">'Table of contents'!$A$1:$C$15</definedName>
    <definedName name="_xlnm.Print_Titles" localSheetId="1">'Table 6.1'!$5:$6</definedName>
    <definedName name="_xlnm.Print_Titles" localSheetId="2">'Table 6.2'!$5:$6</definedName>
    <definedName name="_xlnm.Print_Titles" localSheetId="3">'Table 6.3'!$5:$6</definedName>
    <definedName name="_xlnm.Print_Titles" localSheetId="5">'Table 6.5'!$5:$6</definedName>
  </definedNames>
  <calcPr fullCalcOnLoad="1"/>
</workbook>
</file>

<file path=xl/sharedStrings.xml><?xml version="1.0" encoding="utf-8"?>
<sst xmlns="http://schemas.openxmlformats.org/spreadsheetml/2006/main" count="340" uniqueCount="153">
  <si>
    <t>NSW</t>
  </si>
  <si>
    <t>Vic</t>
  </si>
  <si>
    <t>Qld</t>
  </si>
  <si>
    <t>WA</t>
  </si>
  <si>
    <t>SA</t>
  </si>
  <si>
    <t>Tas</t>
  </si>
  <si>
    <t>ACT</t>
  </si>
  <si>
    <t>NT</t>
  </si>
  <si>
    <t>Patient attendances—consulting room</t>
  </si>
  <si>
    <t>Patient attendances—hospital</t>
  </si>
  <si>
    <t>Patient attendances—other locations</t>
  </si>
  <si>
    <t>Group psychotherapy</t>
  </si>
  <si>
    <t>Telepsychiatry</t>
  </si>
  <si>
    <t>Case conference</t>
  </si>
  <si>
    <t>Focussed Psychological Strategies—psychologist</t>
  </si>
  <si>
    <t>Interview with non-patient</t>
  </si>
  <si>
    <t>Initial consultation new patient—consulting room</t>
  </si>
  <si>
    <t>Initial consultation new patient—hospital</t>
  </si>
  <si>
    <t>Initial consultation new patient—home visit</t>
  </si>
  <si>
    <t>(a)</t>
  </si>
  <si>
    <t>(b)</t>
  </si>
  <si>
    <t>(c)</t>
  </si>
  <si>
    <t>(d)</t>
  </si>
  <si>
    <t>Information for electroconvulsive therapy may include data for services provided by medical practitioners other than psychiatrists.</t>
  </si>
  <si>
    <t>(e)</t>
  </si>
  <si>
    <t>(f)</t>
  </si>
  <si>
    <t>(g)</t>
  </si>
  <si>
    <t>2005–06</t>
  </si>
  <si>
    <t>2006–07</t>
  </si>
  <si>
    <t>2007–08</t>
  </si>
  <si>
    <t>2008–09</t>
  </si>
  <si>
    <t>Average annual change (per cent)</t>
  </si>
  <si>
    <t>. .</t>
  </si>
  <si>
    <t>Enhanced Primary Care—psychologist</t>
  </si>
  <si>
    <t>Not applicable.</t>
  </si>
  <si>
    <t>Crude rate is based on the preliminary Australian estimated resident population as at 31 December of the reference year.</t>
  </si>
  <si>
    <t>Total</t>
  </si>
  <si>
    <t>Psychological Therapy Services—clinical psychologist</t>
  </si>
  <si>
    <t>Crude rate is based on the preliminary Australian estimated resident population as at 31 December 2009.</t>
  </si>
  <si>
    <t>2009–10</t>
  </si>
  <si>
    <t>Table 6.1</t>
  </si>
  <si>
    <t>Table 6.2</t>
  </si>
  <si>
    <t>Table 6.3</t>
  </si>
  <si>
    <t>Table 6.4</t>
  </si>
  <si>
    <t>Table 6.5</t>
  </si>
  <si>
    <t xml:space="preserve">State and territory is based on the postcode of the mailing address of the patient as recorded by Medicare Australia. </t>
  </si>
  <si>
    <r>
      <t>Item group</t>
    </r>
    <r>
      <rPr>
        <b/>
        <vertAlign val="superscript"/>
        <sz val="8"/>
        <rFont val="Arial"/>
        <family val="2"/>
      </rPr>
      <t>(a)</t>
    </r>
  </si>
  <si>
    <t>Psychiatrist services</t>
  </si>
  <si>
    <r>
      <t>Electroconvulsive therapy</t>
    </r>
    <r>
      <rPr>
        <vertAlign val="superscript"/>
        <sz val="8"/>
        <rFont val="Arial"/>
        <family val="2"/>
      </rPr>
      <t>(c)</t>
    </r>
  </si>
  <si>
    <t>Total psychiatrist services</t>
  </si>
  <si>
    <r>
      <t>Rate (per 1,000 population)</t>
    </r>
    <r>
      <rPr>
        <vertAlign val="superscript"/>
        <sz val="8"/>
        <rFont val="Arial"/>
        <family val="2"/>
      </rPr>
      <t>(e)</t>
    </r>
  </si>
  <si>
    <t>Psychologist services</t>
  </si>
  <si>
    <r>
      <t>Assessment and treatment of PDD</t>
    </r>
    <r>
      <rPr>
        <vertAlign val="superscript"/>
        <sz val="8"/>
        <rFont val="Arial"/>
        <family val="2"/>
      </rPr>
      <t>(d)</t>
    </r>
  </si>
  <si>
    <t>Total psychologist services</t>
  </si>
  <si>
    <t>Other allied mental health services</t>
  </si>
  <si>
    <t>Focussed Psychological Strategies—occupational therapist</t>
  </si>
  <si>
    <t>Focussed Psychological Strategies—social worker</t>
  </si>
  <si>
    <t>Total other allied mental health services</t>
  </si>
  <si>
    <t>Total psychiatrist and allied mental health services</t>
  </si>
  <si>
    <r>
      <t>Allied health service for Indigenous Australian</t>
    </r>
    <r>
      <rPr>
        <sz val="8"/>
        <color indexed="8"/>
        <rFont val="Arial"/>
        <family val="2"/>
      </rPr>
      <t>—</t>
    </r>
    <r>
      <rPr>
        <sz val="8"/>
        <color indexed="8"/>
        <rFont val="Arial"/>
        <family val="2"/>
      </rPr>
      <t>psychologist</t>
    </r>
    <r>
      <rPr>
        <vertAlign val="superscript"/>
        <sz val="8"/>
        <color indexed="8"/>
        <rFont val="Arial"/>
        <family val="2"/>
      </rPr>
      <t>(f)</t>
    </r>
  </si>
  <si>
    <r>
      <t>Enhanced Primary Care—mental health worker</t>
    </r>
    <r>
      <rPr>
        <vertAlign val="superscript"/>
        <sz val="8"/>
        <rFont val="Arial"/>
        <family val="2"/>
      </rPr>
      <t>(g)</t>
    </r>
  </si>
  <si>
    <r>
      <t>Allied health service for Indigenous Australian</t>
    </r>
    <r>
      <rPr>
        <sz val="8"/>
        <color indexed="8"/>
        <rFont val="Arial"/>
        <family val="2"/>
      </rPr>
      <t>—mental health worker</t>
    </r>
    <r>
      <rPr>
        <vertAlign val="superscript"/>
        <sz val="8"/>
        <color indexed="8"/>
        <rFont val="Arial"/>
        <family val="2"/>
      </rPr>
      <t>(f)(g)</t>
    </r>
  </si>
  <si>
    <t xml:space="preserve">Telepsychiatry </t>
  </si>
  <si>
    <r>
      <t>Initial consultation new patient—consulting room</t>
    </r>
    <r>
      <rPr>
        <vertAlign val="superscript"/>
        <sz val="8"/>
        <rFont val="Arial"/>
        <family val="2"/>
      </rPr>
      <t>(b)</t>
    </r>
  </si>
  <si>
    <r>
      <t>Initial consultation new patient—hospital</t>
    </r>
    <r>
      <rPr>
        <vertAlign val="superscript"/>
        <sz val="8"/>
        <rFont val="Arial"/>
        <family val="2"/>
      </rPr>
      <t>(b)</t>
    </r>
  </si>
  <si>
    <r>
      <t>Initial consultation new patient—home visit</t>
    </r>
    <r>
      <rPr>
        <vertAlign val="superscript"/>
        <sz val="8"/>
        <rFont val="Arial"/>
        <family val="2"/>
      </rPr>
      <t>(b)</t>
    </r>
  </si>
  <si>
    <r>
      <t>Assessment and treatment of PDD—psychiatrist</t>
    </r>
    <r>
      <rPr>
        <vertAlign val="superscript"/>
        <sz val="8"/>
        <rFont val="Arial"/>
        <family val="2"/>
      </rPr>
      <t>(d)</t>
    </r>
  </si>
  <si>
    <r>
      <t>Psychological Therapy Services—clinical psychologist</t>
    </r>
    <r>
      <rPr>
        <vertAlign val="superscript"/>
        <sz val="8"/>
        <rFont val="Arial"/>
        <family val="2"/>
      </rPr>
      <t>(b)</t>
    </r>
  </si>
  <si>
    <r>
      <t>Focussed Psychological Strategies—psychologist</t>
    </r>
    <r>
      <rPr>
        <vertAlign val="superscript"/>
        <sz val="8"/>
        <rFont val="Arial"/>
        <family val="2"/>
      </rPr>
      <t>(b)</t>
    </r>
  </si>
  <si>
    <t>Assessment and treatment of PDD—psychologist</t>
  </si>
  <si>
    <r>
      <t>Focussed Psychological Strategies—occupational therapist</t>
    </r>
    <r>
      <rPr>
        <vertAlign val="superscript"/>
        <sz val="8"/>
        <rFont val="Arial"/>
        <family val="2"/>
      </rPr>
      <t>(b)</t>
    </r>
  </si>
  <si>
    <r>
      <t>Focussed Psychological Strategies—social worker</t>
    </r>
    <r>
      <rPr>
        <vertAlign val="superscript"/>
        <sz val="8"/>
        <rFont val="Arial"/>
        <family val="2"/>
      </rPr>
      <t>(b)</t>
    </r>
  </si>
  <si>
    <r>
      <t>Rate (per 1,000 population)</t>
    </r>
    <r>
      <rPr>
        <vertAlign val="superscript"/>
        <sz val="8"/>
        <rFont val="Arial"/>
        <family val="2"/>
      </rPr>
      <t>(f)</t>
    </r>
  </si>
  <si>
    <t>Provider type</t>
  </si>
  <si>
    <t>Number of patients</t>
  </si>
  <si>
    <t>Per cent of patients</t>
  </si>
  <si>
    <t>Number of services</t>
  </si>
  <si>
    <t>Per cent of services</t>
  </si>
  <si>
    <t xml:space="preserve">Psychiatrist </t>
  </si>
  <si>
    <t xml:space="preserve">Psychologist </t>
  </si>
  <si>
    <t>Other allied mental health professional</t>
  </si>
  <si>
    <r>
      <t>Total</t>
    </r>
    <r>
      <rPr>
        <b/>
        <vertAlign val="superscript"/>
        <sz val="8"/>
        <color indexed="8"/>
        <rFont val="Arial"/>
        <family val="2"/>
      </rPr>
      <t>(b)</t>
    </r>
  </si>
  <si>
    <t>The number of patients may not sum to the total since a patient may receive a service from more than one type of provider in the course of the year but will be counted only once in the total.</t>
  </si>
  <si>
    <t>Patient demographics</t>
  </si>
  <si>
    <r>
      <t>Number of patients</t>
    </r>
    <r>
      <rPr>
        <b/>
        <vertAlign val="superscript"/>
        <sz val="8"/>
        <rFont val="Arial"/>
        <family val="2"/>
      </rPr>
      <t>(a)</t>
    </r>
  </si>
  <si>
    <r>
      <t>Per cent of patients</t>
    </r>
    <r>
      <rPr>
        <b/>
        <vertAlign val="superscript"/>
        <sz val="8"/>
        <rFont val="Arial"/>
        <family val="2"/>
      </rPr>
      <t>(a)</t>
    </r>
  </si>
  <si>
    <r>
      <t>Rate</t>
    </r>
    <r>
      <rPr>
        <b/>
        <vertAlign val="superscript"/>
        <sz val="8"/>
        <rFont val="Arial"/>
        <family val="2"/>
      </rPr>
      <t>(b)</t>
    </r>
    <r>
      <rPr>
        <b/>
        <sz val="8"/>
        <rFont val="Arial"/>
        <family val="2"/>
      </rPr>
      <t xml:space="preserve"> (per 1,000 population)</t>
    </r>
  </si>
  <si>
    <t>Age group</t>
  </si>
  <si>
    <t>Less than 15 years</t>
  </si>
  <si>
    <t>15–24 years</t>
  </si>
  <si>
    <t>25–34 years</t>
  </si>
  <si>
    <t>35–44 years</t>
  </si>
  <si>
    <t>45–54 years</t>
  </si>
  <si>
    <t>55–64 years</t>
  </si>
  <si>
    <t>65 years and over</t>
  </si>
  <si>
    <t>Sex</t>
  </si>
  <si>
    <t>Male</t>
  </si>
  <si>
    <t>Female</t>
  </si>
  <si>
    <t>Total for psychiatrist services</t>
  </si>
  <si>
    <t xml:space="preserve">Total for psychologist services </t>
  </si>
  <si>
    <t>Total for other allied mental health services</t>
  </si>
  <si>
    <t>The number and per cent of patients will not sum to the total since a patient may receive a service in more than one age group in the course of the year but will be counted only once in the total.</t>
  </si>
  <si>
    <r>
      <t>Total</t>
    </r>
    <r>
      <rPr>
        <b/>
        <vertAlign val="superscript"/>
        <sz val="8"/>
        <rFont val="Arial Bold"/>
        <family val="0"/>
      </rPr>
      <t>(c)</t>
    </r>
  </si>
  <si>
    <t>n.p.</t>
  </si>
  <si>
    <r>
      <t>Electroconvulsive therapy</t>
    </r>
    <r>
      <rPr>
        <vertAlign val="superscript"/>
        <sz val="8"/>
        <rFont val="Arial"/>
        <family val="2"/>
      </rPr>
      <t>(d)</t>
    </r>
  </si>
  <si>
    <r>
      <t>Total psychiatrist services</t>
    </r>
    <r>
      <rPr>
        <b/>
        <vertAlign val="superscript"/>
        <sz val="8"/>
        <rFont val="Arial"/>
        <family val="2"/>
      </rPr>
      <t>(c)</t>
    </r>
  </si>
  <si>
    <r>
      <t>Assessment and treatment of PDD—psychologist</t>
    </r>
    <r>
      <rPr>
        <vertAlign val="superscript"/>
        <sz val="8"/>
        <rFont val="Arial"/>
        <family val="2"/>
      </rPr>
      <t>(e)</t>
    </r>
  </si>
  <si>
    <r>
      <t>Total psychologist services</t>
    </r>
    <r>
      <rPr>
        <b/>
        <vertAlign val="superscript"/>
        <sz val="8"/>
        <rFont val="Arial Bold"/>
        <family val="0"/>
      </rPr>
      <t>(c)</t>
    </r>
  </si>
  <si>
    <r>
      <t>Total other allied mental health services</t>
    </r>
    <r>
      <rPr>
        <b/>
        <vertAlign val="superscript"/>
        <sz val="8"/>
        <rFont val="Arial Bold"/>
        <family val="0"/>
      </rPr>
      <t>(c)</t>
    </r>
  </si>
  <si>
    <r>
      <t>Total psychiatrist and allied mental health services</t>
    </r>
    <r>
      <rPr>
        <b/>
        <vertAlign val="superscript"/>
        <sz val="8"/>
        <rFont val="Arial Bold"/>
        <family val="0"/>
      </rPr>
      <t>(c)</t>
    </r>
  </si>
  <si>
    <t>Not published due to confidentiality reasons.</t>
  </si>
  <si>
    <t>The number of patients may not sum to the total as a patient may receive more than one type of service in more than one state or territory but will be counted only once in the total.</t>
  </si>
  <si>
    <t>(h)</t>
  </si>
  <si>
    <r>
      <t>Allied health service for Indigenous Australian</t>
    </r>
    <r>
      <rPr>
        <sz val="8"/>
        <color indexed="8"/>
        <rFont val="Arial"/>
        <family val="2"/>
      </rPr>
      <t>—mental health worker</t>
    </r>
    <r>
      <rPr>
        <vertAlign val="superscript"/>
        <sz val="8"/>
        <color indexed="8"/>
        <rFont val="Arial"/>
        <family val="2"/>
      </rPr>
      <t>(g)(h)</t>
    </r>
  </si>
  <si>
    <r>
      <t>Allied health service for Indigenous Australian</t>
    </r>
    <r>
      <rPr>
        <sz val="8"/>
        <color indexed="8"/>
        <rFont val="Arial"/>
        <family val="2"/>
      </rPr>
      <t>—</t>
    </r>
    <r>
      <rPr>
        <sz val="8"/>
        <color indexed="8"/>
        <rFont val="Arial"/>
        <family val="2"/>
      </rPr>
      <t>psychologist</t>
    </r>
    <r>
      <rPr>
        <vertAlign val="superscript"/>
        <sz val="8"/>
        <color indexed="8"/>
        <rFont val="Arial"/>
        <family val="2"/>
      </rPr>
      <t>(g)</t>
    </r>
  </si>
  <si>
    <r>
      <t>Enhanced Primary Care—mental health worker</t>
    </r>
    <r>
      <rPr>
        <vertAlign val="superscript"/>
        <sz val="8"/>
        <rFont val="Arial"/>
        <family val="2"/>
      </rPr>
      <t>(h)</t>
    </r>
  </si>
  <si>
    <t>Services       per patient</t>
  </si>
  <si>
    <r>
      <t>6: Medicare-subsidised psychiatrist and allied health services</t>
    </r>
    <r>
      <rPr>
        <sz val="8"/>
        <rFont val="Arial"/>
        <family val="2"/>
      </rPr>
      <t xml:space="preserve"> (version 1.0)</t>
    </r>
  </si>
  <si>
    <r>
      <t>Assessment and treatment of PDD—psychiatrist</t>
    </r>
    <r>
      <rPr>
        <vertAlign val="superscript"/>
        <sz val="8"/>
        <rFont val="Arial"/>
        <family val="2"/>
      </rPr>
      <t>(e)</t>
    </r>
  </si>
  <si>
    <t xml:space="preserve">Crude rate is based on the preliminary Australian estimated resident population as at 31 December 2009. </t>
  </si>
  <si>
    <t>n.p</t>
  </si>
  <si>
    <t>PDD: pervasive developmental disorder. These items were introduced in 20 August 2008.</t>
  </si>
  <si>
    <t>These items were introduced in 1 November 2008.</t>
  </si>
  <si>
    <t>PDD: pervasive developmental disorder. These items were  introduced in 20 August 2008.</t>
  </si>
  <si>
    <t>These items were introduced in 1 November 2006.</t>
  </si>
  <si>
    <t>These items were introduced in 20 August 2008.</t>
  </si>
  <si>
    <t>Includes psychologists, mental health nurses, occupational therapists, social workers and Aboriginal health workers.</t>
  </si>
  <si>
    <r>
      <t>Source:</t>
    </r>
    <r>
      <rPr>
        <sz val="7"/>
        <rFont val="Arial"/>
        <family val="2"/>
      </rPr>
      <t xml:space="preserve"> Medicare Benefits Schedule data (DoHA).</t>
    </r>
  </si>
  <si>
    <t>Table of contents</t>
  </si>
  <si>
    <r>
      <t>See the Medicare Benefits Schedule data source section online</t>
    </r>
    <r>
      <rPr>
        <sz val="7"/>
        <color indexed="10"/>
        <rFont val="Arial"/>
        <family val="2"/>
      </rPr>
      <t xml:space="preserve"> </t>
    </r>
    <r>
      <rPr>
        <sz val="7"/>
        <rFont val="Arial"/>
        <family val="2"/>
      </rPr>
      <t>for a listing of these item groups.</t>
    </r>
  </si>
  <si>
    <t xml:space="preserve">Rates for sex were directly age-standardised. Those for age are crude rates, as detailed in the technical information–technical notes section online. </t>
  </si>
  <si>
    <r>
      <t>Patient rate</t>
    </r>
    <r>
      <rPr>
        <b/>
        <vertAlign val="superscript"/>
        <sz val="8"/>
        <color indexed="8"/>
        <rFont val="Arial"/>
        <family val="2"/>
      </rPr>
      <t>(a)</t>
    </r>
    <r>
      <rPr>
        <b/>
        <sz val="8"/>
        <color indexed="8"/>
        <rFont val="Arial"/>
        <family val="2"/>
      </rPr>
      <t xml:space="preserve"> (per 1,000 population)</t>
    </r>
  </si>
  <si>
    <r>
      <t>Services rate</t>
    </r>
    <r>
      <rPr>
        <b/>
        <vertAlign val="superscript"/>
        <sz val="8"/>
        <color indexed="8"/>
        <rFont val="Arial"/>
        <family val="2"/>
      </rPr>
      <t>(a)</t>
    </r>
    <r>
      <rPr>
        <b/>
        <sz val="8"/>
        <color indexed="8"/>
        <rFont val="Arial"/>
        <family val="2"/>
      </rPr>
      <t xml:space="preserve"> (per 1,000 population)</t>
    </r>
  </si>
  <si>
    <t>People receiving MBS-subsidised mental health services, by:</t>
  </si>
  <si>
    <t>MBS-subsidised mental health services, by:</t>
  </si>
  <si>
    <r>
      <t>provider type, item group of service provided, states and territories, 2009</t>
    </r>
    <r>
      <rPr>
        <sz val="10"/>
        <rFont val="Arial"/>
        <family val="0"/>
      </rPr>
      <t>–</t>
    </r>
    <r>
      <rPr>
        <i/>
        <sz val="10"/>
        <rFont val="Arial"/>
        <family val="2"/>
      </rPr>
      <t>10</t>
    </r>
  </si>
  <si>
    <t>provider type, item group of service provided, 2005–06 to 2009–10</t>
  </si>
  <si>
    <r>
      <t>provider type, item group of service, states and territories, 2009</t>
    </r>
    <r>
      <rPr>
        <sz val="10"/>
        <rFont val="Arial"/>
        <family val="0"/>
      </rPr>
      <t>–</t>
    </r>
    <r>
      <rPr>
        <i/>
        <sz val="10"/>
        <rFont val="Arial"/>
        <family val="2"/>
      </rPr>
      <t>10</t>
    </r>
  </si>
  <si>
    <r>
      <t>provider type, 2009</t>
    </r>
    <r>
      <rPr>
        <sz val="10"/>
        <rFont val="Arial"/>
        <family val="0"/>
      </rPr>
      <t>–</t>
    </r>
    <r>
      <rPr>
        <i/>
        <sz val="10"/>
        <rFont val="Arial"/>
        <family val="2"/>
      </rPr>
      <t>10</t>
    </r>
  </si>
  <si>
    <r>
      <t>provider type, patient demographic characteristics, 2009</t>
    </r>
    <r>
      <rPr>
        <sz val="10"/>
        <rFont val="Arial"/>
        <family val="0"/>
      </rPr>
      <t>–</t>
    </r>
    <r>
      <rPr>
        <i/>
        <sz val="10"/>
        <rFont val="Arial"/>
        <family val="2"/>
      </rPr>
      <t>10</t>
    </r>
  </si>
  <si>
    <r>
      <t>Table 6.1: People receiving MBS-subsidised mental health services, by provider type, item group</t>
    </r>
    <r>
      <rPr>
        <b/>
        <vertAlign val="superscript"/>
        <sz val="10"/>
        <rFont val="Arial"/>
        <family val="2"/>
      </rPr>
      <t>(a)</t>
    </r>
    <r>
      <rPr>
        <b/>
        <sz val="10"/>
        <rFont val="Arial"/>
        <family val="2"/>
      </rPr>
      <t xml:space="preserve"> of service, states and territories</t>
    </r>
    <r>
      <rPr>
        <b/>
        <vertAlign val="superscript"/>
        <sz val="10"/>
        <rFont val="Arial"/>
        <family val="2"/>
      </rPr>
      <t>(b)</t>
    </r>
    <r>
      <rPr>
        <b/>
        <sz val="10"/>
        <rFont val="Arial"/>
        <family val="2"/>
      </rPr>
      <t>, 2009–10</t>
    </r>
  </si>
  <si>
    <r>
      <t>Table 6.2: MBS-subsidised mental health services, by provider type, item group</t>
    </r>
    <r>
      <rPr>
        <b/>
        <vertAlign val="superscript"/>
        <sz val="10"/>
        <rFont val="Arial"/>
        <family val="2"/>
      </rPr>
      <t>(a)</t>
    </r>
    <r>
      <rPr>
        <b/>
        <sz val="10"/>
        <rFont val="Arial"/>
        <family val="2"/>
      </rPr>
      <t xml:space="preserve"> of service provided, states and territories</t>
    </r>
    <r>
      <rPr>
        <b/>
        <vertAlign val="superscript"/>
        <sz val="10"/>
        <rFont val="Arial"/>
        <family val="2"/>
      </rPr>
      <t>(b)</t>
    </r>
    <r>
      <rPr>
        <b/>
        <sz val="10"/>
        <rFont val="Arial"/>
        <family val="2"/>
      </rPr>
      <t>, 2009–10</t>
    </r>
  </si>
  <si>
    <r>
      <t>Table 6.3: MBS-subsidised mental health services, by provider type, item group</t>
    </r>
    <r>
      <rPr>
        <b/>
        <vertAlign val="superscript"/>
        <sz val="10"/>
        <rFont val="Arial"/>
        <family val="2"/>
      </rPr>
      <t>(a)</t>
    </r>
    <r>
      <rPr>
        <b/>
        <sz val="10"/>
        <rFont val="Arial"/>
        <family val="2"/>
      </rPr>
      <t xml:space="preserve"> of service provided, 2005–06 to 2009–10</t>
    </r>
  </si>
  <si>
    <t>Table 6.4: MBS-subsidised mental health services, by provider type, 2009–10</t>
  </si>
  <si>
    <t>Table 6.5: MBS-subsidised mental health services, by provider type, patient demographic characteristics, 2009–10</t>
  </si>
  <si>
    <r>
      <t>Sources:</t>
    </r>
    <r>
      <rPr>
        <sz val="7"/>
        <color indexed="8"/>
        <rFont val="Arial"/>
        <family val="2"/>
      </rPr>
      <t xml:space="preserve"> Medicare Benefits Schedule data (DoHA).</t>
    </r>
  </si>
  <si>
    <r>
      <t>Sources:</t>
    </r>
    <r>
      <rPr>
        <sz val="7"/>
        <rFont val="Arial"/>
        <family val="2"/>
      </rPr>
      <t xml:space="preserve"> Medicare Benefits Schedule data (DoHA).</t>
    </r>
  </si>
  <si>
    <t>Focused Psychological Strategies - GP</t>
  </si>
  <si>
    <t>GP Mental Health Care Plan</t>
  </si>
  <si>
    <t>GP Mental Health Care Plan (non-accredited)</t>
  </si>
  <si>
    <t>Family Group Therapy</t>
  </si>
  <si>
    <t>Total GP/OMP services</t>
  </si>
  <si>
    <t>Mental health services in Australia, 2009–10 data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</si>
</sst>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  <numFmt numFmtId="166" formatCode="_-* #,##0.0_-;\-* #,##0.0_-;_-* &quot;-&quot;??_-;_-@_-"/>
    <numFmt numFmtId="167" formatCode="_-* #,##0_-;\-* #,##0_-;_-* &quot;-&quot;??_-;_-@_-"/>
    <numFmt numFmtId="168" formatCode="#,##0.0_ ;\-#,##0.0\ "/>
    <numFmt numFmtId="169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color indexed="8"/>
      <name val="Arial"/>
      <family val="2"/>
    </font>
    <font>
      <b/>
      <vertAlign val="superscript"/>
      <sz val="8"/>
      <name val="Arial Bold"/>
      <family val="0"/>
    </font>
    <font>
      <sz val="7"/>
      <color indexed="10"/>
      <name val="Arial"/>
      <family val="2"/>
    </font>
    <font>
      <u val="single"/>
      <sz val="10"/>
      <color indexed="20"/>
      <name val="Arial"/>
      <family val="0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55"/>
      <name val="Arial"/>
      <family val="2"/>
    </font>
    <font>
      <sz val="8"/>
      <color indexed="55"/>
      <name val="Arial"/>
      <family val="2"/>
    </font>
    <font>
      <u val="single"/>
      <sz val="10"/>
      <color theme="11"/>
      <name val="Arial"/>
      <family val="0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theme="0" tint="-0.3499799966812134"/>
      <name val="Arial"/>
      <family val="2"/>
    </font>
    <font>
      <sz val="8"/>
      <color theme="0" tint="-0.3499799966812134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0" fillId="0" borderId="0">
      <alignment/>
      <protection/>
    </xf>
    <xf numFmtId="0" fontId="15" fillId="22" borderId="0" applyNumberFormat="0" applyBorder="0" applyAlignment="0" applyProtection="0"/>
    <xf numFmtId="0" fontId="0" fillId="0" borderId="0">
      <alignment vertical="top"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6" borderId="0" xfId="59" applyFont="1" applyFill="1" applyBorder="1" applyAlignment="1">
      <alignment vertical="top"/>
      <protection/>
    </xf>
    <xf numFmtId="0" fontId="0" fillId="24" borderId="0" xfId="57" applyFont="1" applyFill="1">
      <alignment/>
      <protection/>
    </xf>
    <xf numFmtId="0" fontId="0" fillId="6" borderId="0" xfId="57" applyFont="1" applyFill="1">
      <alignment/>
      <protection/>
    </xf>
    <xf numFmtId="0" fontId="21" fillId="24" borderId="0" xfId="57" applyFont="1" applyFill="1">
      <alignment/>
      <protection/>
    </xf>
    <xf numFmtId="0" fontId="0" fillId="20" borderId="0" xfId="57" applyFont="1" applyFill="1">
      <alignment/>
      <protection/>
    </xf>
    <xf numFmtId="0" fontId="0" fillId="20" borderId="0" xfId="57" applyFont="1" applyFill="1" applyBorder="1">
      <alignment/>
      <protection/>
    </xf>
    <xf numFmtId="0" fontId="0" fillId="24" borderId="10" xfId="57" applyFont="1" applyFill="1" applyBorder="1">
      <alignment/>
      <protection/>
    </xf>
    <xf numFmtId="0" fontId="2" fillId="24" borderId="10" xfId="57" applyFont="1" applyFill="1" applyBorder="1">
      <alignment/>
      <protection/>
    </xf>
    <xf numFmtId="0" fontId="20" fillId="24" borderId="11" xfId="59" applyFont="1" applyFill="1" applyBorder="1" applyAlignment="1">
      <alignment vertical="top"/>
      <protection/>
    </xf>
    <xf numFmtId="0" fontId="0" fillId="24" borderId="11" xfId="59" applyFont="1" applyFill="1" applyBorder="1" applyAlignment="1">
      <alignment vertical="top"/>
      <protection/>
    </xf>
    <xf numFmtId="0" fontId="0" fillId="24" borderId="11" xfId="57" applyFont="1" applyFill="1" applyBorder="1">
      <alignment/>
      <protection/>
    </xf>
    <xf numFmtId="0" fontId="20" fillId="24" borderId="10" xfId="57" applyFont="1" applyFill="1" applyBorder="1">
      <alignment/>
      <protection/>
    </xf>
    <xf numFmtId="0" fontId="22" fillId="0" borderId="12" xfId="57" applyFont="1" applyBorder="1" applyAlignment="1">
      <alignment horizontal="right" wrapText="1"/>
      <protection/>
    </xf>
    <xf numFmtId="0" fontId="22" fillId="0" borderId="0" xfId="57" applyFont="1" applyAlignment="1">
      <alignment wrapText="1"/>
      <protection/>
    </xf>
    <xf numFmtId="0" fontId="0" fillId="24" borderId="10" xfId="57" applyFont="1" applyFill="1" applyBorder="1" applyAlignment="1">
      <alignment/>
      <protection/>
    </xf>
    <xf numFmtId="0" fontId="0" fillId="24" borderId="0" xfId="57" applyFont="1" applyFill="1" applyAlignment="1">
      <alignment/>
      <protection/>
    </xf>
    <xf numFmtId="0" fontId="0" fillId="20" borderId="0" xfId="57" applyFont="1" applyFill="1" applyAlignment="1">
      <alignment/>
      <protection/>
    </xf>
    <xf numFmtId="0" fontId="23" fillId="0" borderId="0" xfId="57" applyFont="1" applyAlignment="1">
      <alignment horizontal="right"/>
      <protection/>
    </xf>
    <xf numFmtId="0" fontId="27" fillId="0" borderId="0" xfId="57" applyFont="1" applyAlignment="1">
      <alignment/>
      <protection/>
    </xf>
    <xf numFmtId="0" fontId="25" fillId="0" borderId="0" xfId="57" applyFont="1" applyAlignment="1">
      <alignment horizontal="right"/>
      <protection/>
    </xf>
    <xf numFmtId="0" fontId="2" fillId="0" borderId="0" xfId="57" applyFont="1" applyAlignment="1">
      <alignment vertical="top" wrapText="1"/>
      <protection/>
    </xf>
    <xf numFmtId="0" fontId="2" fillId="0" borderId="0" xfId="57" applyFont="1" applyAlignment="1">
      <alignment wrapText="1"/>
      <protection/>
    </xf>
    <xf numFmtId="0" fontId="29" fillId="0" borderId="0" xfId="57" applyFont="1" applyAlignment="1">
      <alignment horizontal="right" wrapText="1"/>
      <protection/>
    </xf>
    <xf numFmtId="0" fontId="2" fillId="0" borderId="0" xfId="57" applyFont="1" applyAlignment="1">
      <alignment/>
      <protection/>
    </xf>
    <xf numFmtId="0" fontId="20" fillId="0" borderId="0" xfId="57" applyFont="1">
      <alignment/>
      <protection/>
    </xf>
    <xf numFmtId="0" fontId="23" fillId="0" borderId="0" xfId="57" applyFont="1" applyFill="1" applyAlignment="1">
      <alignment/>
      <protection/>
    </xf>
    <xf numFmtId="164" fontId="22" fillId="0" borderId="0" xfId="57" applyNumberFormat="1" applyFont="1" applyFill="1" applyAlignment="1">
      <alignment horizontal="right"/>
      <protection/>
    </xf>
    <xf numFmtId="165" fontId="2" fillId="0" borderId="0" xfId="57" applyNumberFormat="1" applyFont="1" applyAlignment="1">
      <alignment horizontal="right"/>
      <protection/>
    </xf>
    <xf numFmtId="165" fontId="30" fillId="0" borderId="0" xfId="57" applyNumberFormat="1" applyFont="1" applyAlignment="1">
      <alignment horizontal="right"/>
      <protection/>
    </xf>
    <xf numFmtId="0" fontId="29" fillId="0" borderId="12" xfId="57" applyFont="1" applyBorder="1" applyAlignment="1">
      <alignment horizontal="right" wrapText="1"/>
      <protection/>
    </xf>
    <xf numFmtId="3" fontId="2" fillId="0" borderId="0" xfId="57" applyNumberFormat="1" applyFont="1" applyAlignment="1">
      <alignment horizontal="right" vertical="top" wrapText="1"/>
      <protection/>
    </xf>
    <xf numFmtId="0" fontId="2" fillId="0" borderId="0" xfId="57" applyFont="1" applyAlignment="1">
      <alignment horizontal="right" vertical="top" wrapText="1"/>
      <protection/>
    </xf>
    <xf numFmtId="0" fontId="2" fillId="0" borderId="0" xfId="57" applyFont="1" applyAlignment="1">
      <alignment horizontal="right" wrapText="1"/>
      <protection/>
    </xf>
    <xf numFmtId="0" fontId="29" fillId="0" borderId="0" xfId="57" applyFont="1" applyAlignment="1">
      <alignment wrapText="1"/>
      <protection/>
    </xf>
    <xf numFmtId="3" fontId="29" fillId="0" borderId="0" xfId="57" applyNumberFormat="1" applyFont="1" applyAlignment="1">
      <alignment horizontal="right" wrapText="1"/>
      <protection/>
    </xf>
    <xf numFmtId="3" fontId="2" fillId="0" borderId="0" xfId="57" applyNumberFormat="1" applyFont="1" applyAlignment="1">
      <alignment horizontal="right" wrapText="1"/>
      <protection/>
    </xf>
    <xf numFmtId="0" fontId="2" fillId="0" borderId="10" xfId="57" applyFont="1" applyBorder="1" applyAlignment="1">
      <alignment wrapText="1"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right" wrapText="1"/>
      <protection/>
    </xf>
    <xf numFmtId="0" fontId="27" fillId="0" borderId="0" xfId="57" applyFont="1" applyBorder="1" applyAlignment="1">
      <alignment/>
      <protection/>
    </xf>
    <xf numFmtId="164" fontId="2" fillId="0" borderId="0" xfId="57" applyNumberFormat="1" applyFont="1" applyAlignment="1">
      <alignment horizontal="right" wrapText="1"/>
      <protection/>
    </xf>
    <xf numFmtId="164" fontId="2" fillId="0" borderId="0" xfId="57" applyNumberFormat="1" applyFont="1" applyBorder="1" applyAlignment="1">
      <alignment horizontal="right" wrapText="1"/>
      <protection/>
    </xf>
    <xf numFmtId="164" fontId="2" fillId="0" borderId="10" xfId="57" applyNumberFormat="1" applyFont="1" applyBorder="1" applyAlignment="1">
      <alignment horizontal="right" wrapText="1"/>
      <protection/>
    </xf>
    <xf numFmtId="0" fontId="29" fillId="0" borderId="12" xfId="57" applyFont="1" applyBorder="1" applyAlignment="1">
      <alignment/>
      <protection/>
    </xf>
    <xf numFmtId="0" fontId="29" fillId="0" borderId="0" xfId="57" applyFont="1" applyAlignment="1">
      <alignment/>
      <protection/>
    </xf>
    <xf numFmtId="165" fontId="2" fillId="0" borderId="10" xfId="57" applyNumberFormat="1" applyFont="1" applyBorder="1" applyAlignment="1">
      <alignment horizontal="right" wrapText="1"/>
      <protection/>
    </xf>
    <xf numFmtId="0" fontId="26" fillId="0" borderId="10" xfId="57" applyFont="1" applyBorder="1" applyAlignment="1">
      <alignment wrapText="1"/>
      <protection/>
    </xf>
    <xf numFmtId="0" fontId="2" fillId="0" borderId="0" xfId="57" applyFont="1" applyBorder="1" applyAlignment="1">
      <alignment/>
      <protection/>
    </xf>
    <xf numFmtId="0" fontId="29" fillId="0" borderId="13" xfId="57" applyFont="1" applyBorder="1" applyAlignment="1">
      <alignment/>
      <protection/>
    </xf>
    <xf numFmtId="164" fontId="29" fillId="0" borderId="13" xfId="57" applyNumberFormat="1" applyFont="1" applyFill="1" applyBorder="1" applyAlignment="1">
      <alignment horizontal="right" wrapText="1"/>
      <protection/>
    </xf>
    <xf numFmtId="167" fontId="29" fillId="0" borderId="13" xfId="42" applyNumberFormat="1" applyFont="1" applyBorder="1" applyAlignment="1">
      <alignment horizontal="right" wrapText="1"/>
    </xf>
    <xf numFmtId="0" fontId="22" fillId="0" borderId="12" xfId="57" applyFont="1" applyBorder="1" applyAlignment="1">
      <alignment wrapText="1"/>
      <protection/>
    </xf>
    <xf numFmtId="0" fontId="22" fillId="0" borderId="10" xfId="57" applyFont="1" applyBorder="1" applyAlignment="1">
      <alignment wrapText="1"/>
      <protection/>
    </xf>
    <xf numFmtId="0" fontId="29" fillId="0" borderId="12" xfId="57" applyFont="1" applyBorder="1" applyAlignment="1">
      <alignment wrapText="1"/>
      <protection/>
    </xf>
    <xf numFmtId="3" fontId="29" fillId="0" borderId="10" xfId="57" applyNumberFormat="1" applyFont="1" applyBorder="1" applyAlignment="1">
      <alignment horizontal="right" wrapText="1"/>
      <protection/>
    </xf>
    <xf numFmtId="0" fontId="29" fillId="0" borderId="10" xfId="57" applyFont="1" applyBorder="1" applyAlignment="1">
      <alignment horizontal="right" wrapText="1"/>
      <protection/>
    </xf>
    <xf numFmtId="164" fontId="29" fillId="0" borderId="10" xfId="57" applyNumberFormat="1" applyFont="1" applyBorder="1" applyAlignment="1">
      <alignment horizontal="right" wrapText="1"/>
      <protection/>
    </xf>
    <xf numFmtId="164" fontId="29" fillId="0" borderId="0" xfId="57" applyNumberFormat="1" applyFont="1" applyAlignment="1">
      <alignment horizontal="right" wrapText="1"/>
      <protection/>
    </xf>
    <xf numFmtId="3" fontId="29" fillId="0" borderId="0" xfId="57" applyNumberFormat="1" applyFont="1" applyAlignment="1">
      <alignment horizontal="right" vertical="top" wrapText="1"/>
      <protection/>
    </xf>
    <xf numFmtId="0" fontId="29" fillId="0" borderId="0" xfId="57" applyFont="1" applyAlignment="1">
      <alignment horizontal="right" vertical="top" wrapText="1"/>
      <protection/>
    </xf>
    <xf numFmtId="0" fontId="29" fillId="0" borderId="0" xfId="57" applyFont="1" applyBorder="1" applyAlignment="1">
      <alignment vertical="top" wrapText="1"/>
      <protection/>
    </xf>
    <xf numFmtId="0" fontId="12" fillId="24" borderId="0" xfId="54" applyFill="1" applyAlignment="1" applyProtection="1">
      <alignment/>
      <protection/>
    </xf>
    <xf numFmtId="0" fontId="32" fillId="0" borderId="0" xfId="57" applyFont="1" applyAlignment="1">
      <alignment horizontal="left" wrapText="1"/>
      <protection/>
    </xf>
    <xf numFmtId="0" fontId="27" fillId="0" borderId="10" xfId="57" applyFont="1" applyBorder="1" applyAlignment="1">
      <alignment horizontal="left" wrapText="1"/>
      <protection/>
    </xf>
    <xf numFmtId="0" fontId="27" fillId="0" borderId="0" xfId="57" applyFont="1" applyAlignment="1">
      <alignment horizontal="left"/>
      <protection/>
    </xf>
    <xf numFmtId="0" fontId="32" fillId="0" borderId="10" xfId="57" applyFont="1" applyBorder="1" applyAlignment="1">
      <alignment horizontal="left"/>
      <protection/>
    </xf>
    <xf numFmtId="0" fontId="29" fillId="0" borderId="10" xfId="57" applyFont="1" applyBorder="1" applyAlignment="1">
      <alignment/>
      <protection/>
    </xf>
    <xf numFmtId="0" fontId="32" fillId="0" borderId="13" xfId="57" applyFont="1" applyBorder="1" applyAlignment="1">
      <alignment horizontal="left" wrapText="1"/>
      <protection/>
    </xf>
    <xf numFmtId="0" fontId="32" fillId="0" borderId="10" xfId="57" applyFont="1" applyBorder="1" applyAlignment="1">
      <alignment horizontal="left" wrapText="1"/>
      <protection/>
    </xf>
    <xf numFmtId="0" fontId="32" fillId="24" borderId="0" xfId="57" applyFont="1" applyFill="1" applyAlignment="1">
      <alignment horizontal="left"/>
      <protection/>
    </xf>
    <xf numFmtId="0" fontId="32" fillId="24" borderId="13" xfId="57" applyFont="1" applyFill="1" applyBorder="1" applyAlignment="1">
      <alignment horizontal="left"/>
      <protection/>
    </xf>
    <xf numFmtId="0" fontId="32" fillId="24" borderId="10" xfId="57" applyFont="1" applyFill="1" applyBorder="1" applyAlignment="1">
      <alignment horizontal="left"/>
      <protection/>
    </xf>
    <xf numFmtId="0" fontId="0" fillId="24" borderId="0" xfId="57" applyFont="1" applyFill="1" applyAlignment="1">
      <alignment vertical="center"/>
      <protection/>
    </xf>
    <xf numFmtId="0" fontId="0" fillId="20" borderId="0" xfId="57" applyFont="1" applyFill="1" applyAlignment="1">
      <alignment vertical="center"/>
      <protection/>
    </xf>
    <xf numFmtId="0" fontId="22" fillId="0" borderId="12" xfId="57" applyFont="1" applyBorder="1" applyAlignment="1">
      <alignment vertical="center"/>
      <protection/>
    </xf>
    <xf numFmtId="0" fontId="29" fillId="0" borderId="12" xfId="57" applyFont="1" applyBorder="1" applyAlignment="1">
      <alignment vertical="center"/>
      <protection/>
    </xf>
    <xf numFmtId="0" fontId="29" fillId="0" borderId="12" xfId="57" applyFont="1" applyBorder="1" applyAlignment="1">
      <alignment horizontal="right" vertical="center"/>
      <protection/>
    </xf>
    <xf numFmtId="0" fontId="32" fillId="0" borderId="0" xfId="57" applyFont="1" applyAlignment="1">
      <alignment vertical="top"/>
      <protection/>
    </xf>
    <xf numFmtId="0" fontId="33" fillId="0" borderId="0" xfId="57" applyFont="1" applyAlignment="1">
      <alignment vertical="top"/>
      <protection/>
    </xf>
    <xf numFmtId="0" fontId="27" fillId="0" borderId="0" xfId="57" applyFont="1" applyAlignment="1">
      <alignment vertical="top"/>
      <protection/>
    </xf>
    <xf numFmtId="0" fontId="28" fillId="0" borderId="0" xfId="57" applyFont="1" applyAlignment="1">
      <alignment vertical="top"/>
      <protection/>
    </xf>
    <xf numFmtId="167" fontId="2" fillId="0" borderId="0" xfId="42" applyNumberFormat="1" applyFont="1" applyBorder="1" applyAlignment="1">
      <alignment/>
    </xf>
    <xf numFmtId="164" fontId="22" fillId="0" borderId="10" xfId="57" applyNumberFormat="1" applyFont="1" applyBorder="1" applyAlignment="1">
      <alignment horizontal="right" wrapText="1"/>
      <protection/>
    </xf>
    <xf numFmtId="167" fontId="29" fillId="0" borderId="10" xfId="42" applyNumberFormat="1" applyFont="1" applyBorder="1" applyAlignment="1">
      <alignment/>
    </xf>
    <xf numFmtId="164" fontId="27" fillId="0" borderId="0" xfId="57" applyNumberFormat="1" applyFont="1" applyAlignment="1">
      <alignment/>
      <protection/>
    </xf>
    <xf numFmtId="164" fontId="2" fillId="20" borderId="0" xfId="57" applyNumberFormat="1" applyFont="1" applyFill="1">
      <alignment/>
      <protection/>
    </xf>
    <xf numFmtId="164" fontId="2" fillId="24" borderId="0" xfId="57" applyNumberFormat="1" applyFont="1" applyFill="1">
      <alignment/>
      <protection/>
    </xf>
    <xf numFmtId="3" fontId="29" fillId="20" borderId="0" xfId="57" applyNumberFormat="1" applyFont="1" applyFill="1" applyAlignment="1">
      <alignment horizontal="right"/>
      <protection/>
    </xf>
    <xf numFmtId="164" fontId="29" fillId="24" borderId="10" xfId="57" applyNumberFormat="1" applyFont="1" applyFill="1" applyBorder="1">
      <alignment/>
      <protection/>
    </xf>
    <xf numFmtId="167" fontId="2" fillId="0" borderId="0" xfId="42" applyNumberFormat="1" applyFont="1" applyAlignment="1">
      <alignment/>
    </xf>
    <xf numFmtId="167" fontId="29" fillId="0" borderId="0" xfId="42" applyNumberFormat="1" applyFont="1" applyBorder="1" applyAlignment="1">
      <alignment/>
    </xf>
    <xf numFmtId="3" fontId="29" fillId="0" borderId="0" xfId="57" applyNumberFormat="1" applyFont="1" applyFill="1" applyBorder="1" applyAlignment="1">
      <alignment wrapText="1"/>
      <protection/>
    </xf>
    <xf numFmtId="0" fontId="45" fillId="24" borderId="0" xfId="57" applyFont="1" applyFill="1">
      <alignment/>
      <protection/>
    </xf>
    <xf numFmtId="3" fontId="0" fillId="20" borderId="0" xfId="57" applyNumberFormat="1" applyFont="1" applyFill="1">
      <alignment/>
      <protection/>
    </xf>
    <xf numFmtId="166" fontId="2" fillId="0" borderId="0" xfId="57" applyNumberFormat="1" applyFont="1" applyAlignment="1">
      <alignment horizontal="right" wrapText="1"/>
      <protection/>
    </xf>
    <xf numFmtId="166" fontId="29" fillId="0" borderId="10" xfId="57" applyNumberFormat="1" applyFont="1" applyBorder="1" applyAlignment="1">
      <alignment horizontal="right" wrapText="1"/>
      <protection/>
    </xf>
    <xf numFmtId="169" fontId="0" fillId="20" borderId="0" xfId="57" applyNumberFormat="1" applyFont="1" applyFill="1">
      <alignment/>
      <protection/>
    </xf>
    <xf numFmtId="165" fontId="46" fillId="0" borderId="0" xfId="57" applyNumberFormat="1" applyFont="1" applyFill="1" applyAlignment="1">
      <alignment horizontal="right"/>
      <protection/>
    </xf>
    <xf numFmtId="165" fontId="2" fillId="0" borderId="0" xfId="57" applyNumberFormat="1" applyFont="1" applyFill="1" applyAlignment="1">
      <alignment horizontal="right"/>
      <protection/>
    </xf>
    <xf numFmtId="164" fontId="2" fillId="0" borderId="0" xfId="57" applyNumberFormat="1" applyFont="1" applyFill="1" applyBorder="1" applyAlignment="1">
      <alignment horizontal="right" wrapText="1"/>
      <protection/>
    </xf>
    <xf numFmtId="0" fontId="2" fillId="0" borderId="0" xfId="57" applyFont="1" applyBorder="1" applyAlignment="1">
      <alignment/>
      <protection/>
    </xf>
    <xf numFmtId="0" fontId="2" fillId="0" borderId="10" xfId="57" applyFont="1" applyBorder="1" applyAlignment="1">
      <alignment/>
      <protection/>
    </xf>
    <xf numFmtId="164" fontId="2" fillId="0" borderId="10" xfId="57" applyNumberFormat="1" applyFont="1" applyBorder="1" applyAlignment="1">
      <alignment horizontal="right" wrapText="1"/>
      <protection/>
    </xf>
    <xf numFmtId="0" fontId="0" fillId="25" borderId="0" xfId="57" applyFont="1" applyFill="1">
      <alignment/>
      <protection/>
    </xf>
    <xf numFmtId="164" fontId="2" fillId="25" borderId="0" xfId="57" applyNumberFormat="1" applyFont="1" applyFill="1" applyAlignment="1">
      <alignment horizontal="right" wrapText="1"/>
      <protection/>
    </xf>
    <xf numFmtId="164" fontId="2" fillId="25" borderId="0" xfId="57" applyNumberFormat="1" applyFont="1" applyFill="1" applyBorder="1" applyAlignment="1">
      <alignment horizontal="right" wrapText="1"/>
      <protection/>
    </xf>
    <xf numFmtId="164" fontId="0" fillId="25" borderId="0" xfId="57" applyNumberFormat="1" applyFont="1" applyFill="1">
      <alignment/>
      <protection/>
    </xf>
    <xf numFmtId="0" fontId="21" fillId="26" borderId="0" xfId="57" applyFont="1" applyFill="1">
      <alignment/>
      <protection/>
    </xf>
    <xf numFmtId="0" fontId="0" fillId="26" borderId="0" xfId="57" applyFont="1" applyFill="1">
      <alignment/>
      <protection/>
    </xf>
    <xf numFmtId="0" fontId="12" fillId="26" borderId="0" xfId="54" applyFill="1" applyAlignment="1" applyProtection="1">
      <alignment/>
      <protection/>
    </xf>
    <xf numFmtId="0" fontId="2" fillId="0" borderId="0" xfId="57" applyFont="1" applyAlignment="1">
      <alignment horizontal="right" wrapText="1"/>
      <protection/>
    </xf>
    <xf numFmtId="3" fontId="47" fillId="0" borderId="0" xfId="57" applyNumberFormat="1" applyFont="1" applyAlignment="1">
      <alignment horizontal="right" wrapText="1"/>
      <protection/>
    </xf>
    <xf numFmtId="164" fontId="48" fillId="0" borderId="10" xfId="57" applyNumberFormat="1" applyFont="1" applyBorder="1" applyAlignment="1">
      <alignment horizontal="right" wrapText="1"/>
      <protection/>
    </xf>
    <xf numFmtId="167" fontId="0" fillId="20" borderId="0" xfId="57" applyNumberFormat="1" applyFont="1" applyFill="1">
      <alignment/>
      <protection/>
    </xf>
    <xf numFmtId="0" fontId="20" fillId="24" borderId="0" xfId="57" applyFont="1" applyFill="1">
      <alignment/>
      <protection/>
    </xf>
    <xf numFmtId="0" fontId="20" fillId="20" borderId="0" xfId="57" applyFont="1" applyFill="1">
      <alignment/>
      <protection/>
    </xf>
    <xf numFmtId="3" fontId="20" fillId="20" borderId="0" xfId="57" applyNumberFormat="1" applyFont="1" applyFill="1">
      <alignment/>
      <protection/>
    </xf>
    <xf numFmtId="168" fontId="2" fillId="0" borderId="0" xfId="57" applyNumberFormat="1" applyFont="1" applyAlignment="1">
      <alignment horizontal="right" wrapText="1"/>
      <protection/>
    </xf>
    <xf numFmtId="164" fontId="2" fillId="0" borderId="0" xfId="57" applyNumberFormat="1" applyFont="1" applyAlignment="1">
      <alignment horizontal="right" wrapText="1"/>
      <protection/>
    </xf>
    <xf numFmtId="3" fontId="2" fillId="0" borderId="0" xfId="57" applyNumberFormat="1" applyFont="1" applyAlignment="1">
      <alignment horizontal="right" wrapText="1"/>
      <protection/>
    </xf>
    <xf numFmtId="0" fontId="29" fillId="0" borderId="0" xfId="57" applyFont="1" applyAlignment="1">
      <alignment vertical="top" wrapText="1"/>
      <protection/>
    </xf>
    <xf numFmtId="43" fontId="2" fillId="0" borderId="0" xfId="57" applyNumberFormat="1" applyFont="1" applyAlignment="1">
      <alignment horizontal="right" wrapText="1"/>
      <protection/>
    </xf>
    <xf numFmtId="3" fontId="2" fillId="0" borderId="0" xfId="57" applyNumberFormat="1" applyFont="1" applyFill="1">
      <alignment/>
      <protection/>
    </xf>
    <xf numFmtId="167" fontId="2" fillId="0" borderId="0" xfId="42" applyNumberFormat="1" applyFont="1" applyFill="1" applyBorder="1" applyAlignment="1">
      <alignment/>
    </xf>
    <xf numFmtId="0" fontId="0" fillId="24" borderId="0" xfId="57" applyFont="1" applyFill="1">
      <alignment/>
      <protection/>
    </xf>
    <xf numFmtId="0" fontId="2" fillId="0" borderId="0" xfId="57" applyFont="1" applyFill="1" applyBorder="1" applyAlignment="1">
      <alignment wrapText="1"/>
      <protection/>
    </xf>
    <xf numFmtId="3" fontId="2" fillId="0" borderId="0" xfId="0" applyNumberFormat="1" applyFont="1" applyFill="1" applyAlignment="1">
      <alignment/>
    </xf>
    <xf numFmtId="0" fontId="29" fillId="0" borderId="0" xfId="57" applyFont="1" applyFill="1" applyBorder="1" applyAlignment="1">
      <alignment wrapText="1"/>
      <protection/>
    </xf>
    <xf numFmtId="3" fontId="29" fillId="0" borderId="0" xfId="0" applyNumberFormat="1" applyFont="1" applyFill="1" applyAlignment="1">
      <alignment/>
    </xf>
    <xf numFmtId="0" fontId="2" fillId="0" borderId="0" xfId="57" applyFont="1" applyFill="1" applyAlignment="1">
      <alignment wrapText="1"/>
      <protection/>
    </xf>
    <xf numFmtId="164" fontId="2" fillId="0" borderId="0" xfId="57" applyNumberFormat="1" applyFont="1" applyFill="1" applyBorder="1" applyAlignment="1">
      <alignment horizontal="right" wrapText="1"/>
      <protection/>
    </xf>
    <xf numFmtId="0" fontId="2" fillId="0" borderId="0" xfId="57" applyFont="1" applyAlignment="1">
      <alignment horizontal="right" vertical="top" wrapText="1"/>
      <protection/>
    </xf>
    <xf numFmtId="0" fontId="32" fillId="24" borderId="0" xfId="57" applyFont="1" applyFill="1" applyBorder="1" applyAlignment="1">
      <alignment horizontal="left"/>
      <protection/>
    </xf>
    <xf numFmtId="0" fontId="29" fillId="0" borderId="0" xfId="57" applyFont="1" applyBorder="1" applyAlignment="1">
      <alignment horizontal="center" wrapText="1"/>
      <protection/>
    </xf>
    <xf numFmtId="0" fontId="29" fillId="0" borderId="13" xfId="57" applyFont="1" applyBorder="1" applyAlignment="1">
      <alignment horizontal="center" wrapText="1"/>
      <protection/>
    </xf>
    <xf numFmtId="0" fontId="29" fillId="0" borderId="0" xfId="57" applyFont="1" applyAlignment="1">
      <alignment horizontal="center" wrapText="1"/>
      <protection/>
    </xf>
    <xf numFmtId="0" fontId="12" fillId="24" borderId="14" xfId="54" applyFill="1" applyBorder="1" applyAlignment="1" applyProtection="1">
      <alignment horizontal="right"/>
      <protection/>
    </xf>
    <xf numFmtId="0" fontId="22" fillId="0" borderId="13" xfId="57" applyFont="1" applyBorder="1" applyAlignment="1">
      <alignment horizontal="center" wrapText="1"/>
      <protection/>
    </xf>
    <xf numFmtId="0" fontId="26" fillId="0" borderId="10" xfId="57" applyFont="1" applyBorder="1" applyAlignment="1">
      <alignment horizontal="left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Microsoft Excel found an error in the formula you entered. Do you want to accept the correction proposed below?&#10;&#10;|&#10;&#10;• To accept the correction, click Yes.&#10;• To close this message and correct the formula yourself, click No." xfId="57"/>
    <cellStyle name="Neutral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E8C"/>
      <rgbColor rgb="00FFCC00"/>
      <rgbColor rgb="00806600"/>
      <rgbColor rgb="004CC3FF"/>
      <rgbColor rgb="00002233"/>
      <rgbColor rgb="00FFE5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2638425</xdr:colOff>
      <xdr:row>0</xdr:row>
      <xdr:rowOff>828675</xdr:rowOff>
    </xdr:to>
    <xdr:pic>
      <xdr:nvPicPr>
        <xdr:cNvPr id="1" name="Picture 1" descr="AIHW logo bl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3638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3343275</xdr:colOff>
      <xdr:row>0</xdr:row>
      <xdr:rowOff>828675</xdr:rowOff>
    </xdr:to>
    <xdr:pic>
      <xdr:nvPicPr>
        <xdr:cNvPr id="1" name="Picture 1" descr="AIHW logo bl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3638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3343275</xdr:colOff>
      <xdr:row>0</xdr:row>
      <xdr:rowOff>828675</xdr:rowOff>
    </xdr:to>
    <xdr:pic>
      <xdr:nvPicPr>
        <xdr:cNvPr id="1" name="Picture 1" descr="AIHW logo bl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3638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3343275</xdr:colOff>
      <xdr:row>0</xdr:row>
      <xdr:rowOff>828675</xdr:rowOff>
    </xdr:to>
    <xdr:pic>
      <xdr:nvPicPr>
        <xdr:cNvPr id="1" name="Picture 1" descr="AIHW logo bl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3638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3</xdr:col>
      <xdr:colOff>247650</xdr:colOff>
      <xdr:row>0</xdr:row>
      <xdr:rowOff>828675</xdr:rowOff>
    </xdr:to>
    <xdr:pic>
      <xdr:nvPicPr>
        <xdr:cNvPr id="1" name="Picture 1" descr="AIHW logo bl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3638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3</xdr:col>
      <xdr:colOff>95250</xdr:colOff>
      <xdr:row>0</xdr:row>
      <xdr:rowOff>828675</xdr:rowOff>
    </xdr:to>
    <xdr:pic>
      <xdr:nvPicPr>
        <xdr:cNvPr id="1" name="Picture 1" descr="AIHW logo bl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3638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showGridLines="0" tabSelected="1" workbookViewId="0" topLeftCell="A1">
      <selection activeCell="A1" sqref="A1"/>
    </sheetView>
  </sheetViews>
  <sheetFormatPr defaultColWidth="0.85546875" defaultRowHeight="12.75"/>
  <cols>
    <col min="1" max="1" width="4.421875" style="5" customWidth="1"/>
    <col min="2" max="2" width="10.57421875" style="5" bestFit="1" customWidth="1"/>
    <col min="3" max="3" width="73.421875" style="5" customWidth="1"/>
    <col min="4" max="4" width="5.7109375" style="5" customWidth="1"/>
    <col min="5" max="255" width="9.140625" style="5" customWidth="1"/>
    <col min="256" max="16384" width="0.85546875" style="5" customWidth="1"/>
  </cols>
  <sheetData>
    <row r="1" spans="1:4" ht="69.75" customHeight="1">
      <c r="A1" s="1"/>
      <c r="B1" s="1"/>
      <c r="C1" s="1"/>
      <c r="D1" s="2"/>
    </row>
    <row r="2" spans="1:4" ht="12.75">
      <c r="A2" s="9" t="s">
        <v>152</v>
      </c>
      <c r="B2" s="10"/>
      <c r="C2" s="10"/>
      <c r="D2" s="2"/>
    </row>
    <row r="3" spans="1:5" ht="15.75" customHeight="1" thickBot="1">
      <c r="A3" s="12" t="s">
        <v>117</v>
      </c>
      <c r="B3" s="7"/>
      <c r="C3" s="7"/>
      <c r="D3" s="2"/>
      <c r="E3" s="6"/>
    </row>
    <row r="4" spans="1:4" ht="12.75">
      <c r="A4" s="2"/>
      <c r="B4" s="2"/>
      <c r="C4" s="2"/>
      <c r="D4" s="2"/>
    </row>
    <row r="5" spans="1:4" ht="12.75">
      <c r="A5" s="109"/>
      <c r="B5" s="2"/>
      <c r="C5" s="2"/>
      <c r="D5" s="2"/>
    </row>
    <row r="6" spans="1:4" ht="12.75">
      <c r="A6" s="4" t="s">
        <v>133</v>
      </c>
      <c r="B6" s="2"/>
      <c r="C6" s="2"/>
      <c r="D6" s="2"/>
    </row>
    <row r="7" spans="1:4" ht="12.75">
      <c r="A7" s="4"/>
      <c r="B7" s="62" t="s">
        <v>40</v>
      </c>
      <c r="C7" s="108" t="s">
        <v>137</v>
      </c>
      <c r="D7" s="2"/>
    </row>
    <row r="8" spans="1:4" ht="12.75">
      <c r="A8" s="4"/>
      <c r="B8" s="2"/>
      <c r="C8" s="4"/>
      <c r="D8" s="2"/>
    </row>
    <row r="9" spans="1:4" ht="12.75">
      <c r="A9" s="108" t="s">
        <v>134</v>
      </c>
      <c r="B9" s="2"/>
      <c r="C9" s="4"/>
      <c r="D9" s="2"/>
    </row>
    <row r="10" spans="1:4" ht="12.75">
      <c r="A10" s="109"/>
      <c r="B10" s="110" t="s">
        <v>41</v>
      </c>
      <c r="C10" s="108" t="s">
        <v>135</v>
      </c>
      <c r="D10" s="109"/>
    </row>
    <row r="11" spans="1:4" ht="12.75">
      <c r="A11" s="109"/>
      <c r="B11" s="110" t="s">
        <v>42</v>
      </c>
      <c r="C11" s="108" t="s">
        <v>136</v>
      </c>
      <c r="D11" s="109"/>
    </row>
    <row r="12" spans="1:4" ht="12.75">
      <c r="A12" s="109"/>
      <c r="B12" s="110" t="s">
        <v>43</v>
      </c>
      <c r="C12" s="108" t="s">
        <v>138</v>
      </c>
      <c r="D12" s="109"/>
    </row>
    <row r="13" spans="1:4" ht="12.75">
      <c r="A13" s="109"/>
      <c r="B13" s="110" t="s">
        <v>44</v>
      </c>
      <c r="C13" s="108" t="s">
        <v>139</v>
      </c>
      <c r="D13" s="109"/>
    </row>
    <row r="14" spans="1:4" ht="12.75">
      <c r="A14" s="109"/>
      <c r="B14" s="110"/>
      <c r="C14" s="109"/>
      <c r="D14" s="109"/>
    </row>
    <row r="15" spans="1:4" ht="12.75">
      <c r="A15" s="109"/>
      <c r="B15" s="109"/>
      <c r="C15" s="109"/>
      <c r="D15" s="109"/>
    </row>
  </sheetData>
  <sheetProtection/>
  <hyperlinks>
    <hyperlink ref="B7" location="'Table 6.1'!A1" display="Table 6.1"/>
    <hyperlink ref="B10" location="'Table 6.2'!A1" display="Table 6.2"/>
    <hyperlink ref="B11" location="'Table 6.3'!A1" display="Table 6.3"/>
    <hyperlink ref="B12" location="'Table 6.4'!A1" display="Table 6.4"/>
    <hyperlink ref="B13" location="'Table 6.5'!A1" display="Table 6.5"/>
  </hyperlinks>
  <printOptions horizontalCentered="1"/>
  <pageMargins left="0.3937007874015748" right="0.3937007874015748" top="0.7874015748031497" bottom="0.984251968503937" header="0.5118110236220472" footer="0.3937007874015748"/>
  <pageSetup horizontalDpi="600" verticalDpi="600" orientation="landscape" paperSize="9" r:id="rId2"/>
  <headerFooter alignWithMargins="0">
    <oddFooter>&amp;C&amp;8Page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421875" style="5" customWidth="1"/>
    <col min="2" max="2" width="51.421875" style="17" customWidth="1"/>
    <col min="3" max="3" width="10.421875" style="5" bestFit="1" customWidth="1"/>
    <col min="4" max="11" width="9.140625" style="5" customWidth="1"/>
    <col min="12" max="12" width="5.7109375" style="5" customWidth="1"/>
    <col min="13" max="16384" width="9.140625" style="5" customWidth="1"/>
  </cols>
  <sheetData>
    <row r="1" spans="1:12" ht="69.75" customHeight="1">
      <c r="A1" s="1"/>
      <c r="B1" s="1"/>
      <c r="C1" s="1"/>
      <c r="D1" s="3"/>
      <c r="E1" s="3"/>
      <c r="F1" s="3"/>
      <c r="G1" s="3"/>
      <c r="H1" s="3"/>
      <c r="I1" s="3"/>
      <c r="J1" s="3"/>
      <c r="K1" s="3"/>
      <c r="L1" s="2"/>
    </row>
    <row r="2" spans="1:12" ht="12.75">
      <c r="A2" s="9" t="str">
        <f>'Table of contents'!A2</f>
        <v>Mental health services in Australia, 2009–10 data</v>
      </c>
      <c r="B2" s="10"/>
      <c r="C2" s="10"/>
      <c r="D2" s="11"/>
      <c r="E2" s="11"/>
      <c r="F2" s="11"/>
      <c r="G2" s="11"/>
      <c r="H2" s="11"/>
      <c r="I2" s="11"/>
      <c r="J2" s="11"/>
      <c r="K2" s="11"/>
      <c r="L2" s="2"/>
    </row>
    <row r="3" spans="1:12" ht="13.5" thickBot="1">
      <c r="A3" s="8" t="str">
        <f>'Table of contents'!A3</f>
        <v>6: Medicare-subsidised psychiatrist and allied health services (version 1.0)</v>
      </c>
      <c r="B3" s="15"/>
      <c r="C3" s="7"/>
      <c r="D3" s="7"/>
      <c r="E3" s="7"/>
      <c r="F3" s="7"/>
      <c r="G3" s="7"/>
      <c r="H3" s="7"/>
      <c r="I3" s="7"/>
      <c r="J3" s="137" t="s">
        <v>128</v>
      </c>
      <c r="K3" s="137"/>
      <c r="L3" s="2"/>
    </row>
    <row r="4" spans="1:12" ht="12.75">
      <c r="A4" s="2"/>
      <c r="B4" s="1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thickBot="1">
      <c r="A5" s="25" t="s">
        <v>140</v>
      </c>
      <c r="B5" s="16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s="74" customFormat="1" ht="15" customHeight="1" thickBot="1">
      <c r="A6" s="75"/>
      <c r="B6" s="76" t="s">
        <v>46</v>
      </c>
      <c r="C6" s="77" t="s">
        <v>0</v>
      </c>
      <c r="D6" s="77" t="s">
        <v>1</v>
      </c>
      <c r="E6" s="77" t="s">
        <v>2</v>
      </c>
      <c r="F6" s="77" t="s">
        <v>3</v>
      </c>
      <c r="G6" s="77" t="s">
        <v>4</v>
      </c>
      <c r="H6" s="77" t="s">
        <v>5</v>
      </c>
      <c r="I6" s="77" t="s">
        <v>6</v>
      </c>
      <c r="J6" s="77" t="s">
        <v>7</v>
      </c>
      <c r="K6" s="77" t="s">
        <v>102</v>
      </c>
      <c r="L6" s="73"/>
    </row>
    <row r="7" spans="1:12" ht="12.75">
      <c r="A7" s="63">
        <v>1</v>
      </c>
      <c r="B7" s="23"/>
      <c r="C7" s="135" t="s">
        <v>47</v>
      </c>
      <c r="D7" s="135"/>
      <c r="E7" s="135"/>
      <c r="F7" s="135"/>
      <c r="G7" s="135"/>
      <c r="H7" s="135"/>
      <c r="I7" s="135"/>
      <c r="J7" s="135"/>
      <c r="K7" s="135"/>
      <c r="L7" s="2"/>
    </row>
    <row r="8" spans="1:12" ht="12.75">
      <c r="A8" s="63">
        <v>2</v>
      </c>
      <c r="B8" s="22" t="s">
        <v>16</v>
      </c>
      <c r="C8" s="31">
        <v>27943</v>
      </c>
      <c r="D8" s="31">
        <v>22482</v>
      </c>
      <c r="E8" s="31">
        <v>15211</v>
      </c>
      <c r="F8" s="31">
        <v>7211</v>
      </c>
      <c r="G8" s="31">
        <v>6630</v>
      </c>
      <c r="H8" s="31">
        <v>1571</v>
      </c>
      <c r="I8" s="31">
        <v>1226</v>
      </c>
      <c r="J8" s="32">
        <v>325</v>
      </c>
      <c r="K8" s="31">
        <v>82599</v>
      </c>
      <c r="L8" s="2"/>
    </row>
    <row r="9" spans="1:12" ht="12.75">
      <c r="A9" s="63">
        <v>3</v>
      </c>
      <c r="B9" s="22" t="s">
        <v>17</v>
      </c>
      <c r="C9" s="31">
        <v>3814</v>
      </c>
      <c r="D9" s="31">
        <v>2594</v>
      </c>
      <c r="E9" s="31">
        <v>1856</v>
      </c>
      <c r="F9" s="32">
        <v>811</v>
      </c>
      <c r="G9" s="32">
        <v>400</v>
      </c>
      <c r="H9" s="32">
        <v>245</v>
      </c>
      <c r="I9" s="32">
        <v>67</v>
      </c>
      <c r="J9" s="32">
        <v>26</v>
      </c>
      <c r="K9" s="31">
        <v>9813</v>
      </c>
      <c r="L9" s="2"/>
    </row>
    <row r="10" spans="1:12" ht="12.75">
      <c r="A10" s="63">
        <v>4</v>
      </c>
      <c r="B10" s="22" t="s">
        <v>18</v>
      </c>
      <c r="C10" s="33">
        <v>706</v>
      </c>
      <c r="D10" s="33">
        <v>234</v>
      </c>
      <c r="E10" s="33">
        <v>69</v>
      </c>
      <c r="F10" s="33">
        <v>9</v>
      </c>
      <c r="G10" s="33">
        <v>122</v>
      </c>
      <c r="H10" s="111" t="s">
        <v>103</v>
      </c>
      <c r="I10" s="111" t="s">
        <v>103</v>
      </c>
      <c r="J10" s="33">
        <v>6</v>
      </c>
      <c r="K10" s="36">
        <v>1153</v>
      </c>
      <c r="L10" s="2"/>
    </row>
    <row r="11" spans="1:12" ht="12.75">
      <c r="A11" s="63">
        <v>5</v>
      </c>
      <c r="B11" s="21" t="s">
        <v>8</v>
      </c>
      <c r="C11" s="31">
        <v>80168</v>
      </c>
      <c r="D11" s="31">
        <v>70121</v>
      </c>
      <c r="E11" s="31">
        <v>45212</v>
      </c>
      <c r="F11" s="31">
        <v>20563</v>
      </c>
      <c r="G11" s="31">
        <v>23710</v>
      </c>
      <c r="H11" s="31">
        <v>4559</v>
      </c>
      <c r="I11" s="31">
        <v>3235</v>
      </c>
      <c r="J11" s="32">
        <v>759</v>
      </c>
      <c r="K11" s="31">
        <v>248327</v>
      </c>
      <c r="L11" s="2"/>
    </row>
    <row r="12" spans="1:12" ht="12.75">
      <c r="A12" s="63">
        <v>6</v>
      </c>
      <c r="B12" s="21" t="s">
        <v>9</v>
      </c>
      <c r="C12" s="31">
        <v>6186</v>
      </c>
      <c r="D12" s="31">
        <v>4988</v>
      </c>
      <c r="E12" s="31">
        <v>4230</v>
      </c>
      <c r="F12" s="31">
        <v>2131</v>
      </c>
      <c r="G12" s="32">
        <v>902</v>
      </c>
      <c r="H12" s="32">
        <v>605</v>
      </c>
      <c r="I12" s="32">
        <v>172</v>
      </c>
      <c r="J12" s="32">
        <v>35</v>
      </c>
      <c r="K12" s="31">
        <v>19249</v>
      </c>
      <c r="L12" s="2"/>
    </row>
    <row r="13" spans="1:12" ht="12.75">
      <c r="A13" s="63">
        <v>7</v>
      </c>
      <c r="B13" s="21" t="s">
        <v>10</v>
      </c>
      <c r="C13" s="31">
        <v>1969</v>
      </c>
      <c r="D13" s="32">
        <v>781</v>
      </c>
      <c r="E13" s="32">
        <v>177</v>
      </c>
      <c r="F13" s="32">
        <v>50</v>
      </c>
      <c r="G13" s="32">
        <v>288</v>
      </c>
      <c r="H13" s="32">
        <v>23</v>
      </c>
      <c r="I13" s="32">
        <v>10</v>
      </c>
      <c r="J13" s="32">
        <v>13</v>
      </c>
      <c r="K13" s="31">
        <v>3311</v>
      </c>
      <c r="L13" s="2"/>
    </row>
    <row r="14" spans="1:12" ht="12.75">
      <c r="A14" s="63">
        <v>8</v>
      </c>
      <c r="B14" s="21" t="s">
        <v>11</v>
      </c>
      <c r="C14" s="31">
        <v>2934</v>
      </c>
      <c r="D14" s="31">
        <v>3277</v>
      </c>
      <c r="E14" s="32">
        <v>470</v>
      </c>
      <c r="F14" s="32">
        <v>130</v>
      </c>
      <c r="G14" s="32">
        <v>154</v>
      </c>
      <c r="H14" s="32">
        <v>270</v>
      </c>
      <c r="I14" s="33">
        <v>26</v>
      </c>
      <c r="J14" s="33">
        <v>5</v>
      </c>
      <c r="K14" s="36">
        <v>7266</v>
      </c>
      <c r="L14" s="2"/>
    </row>
    <row r="15" spans="1:12" ht="12.75">
      <c r="A15" s="63">
        <v>9</v>
      </c>
      <c r="B15" s="21" t="s">
        <v>15</v>
      </c>
      <c r="C15" s="31">
        <v>2698</v>
      </c>
      <c r="D15" s="31">
        <v>1892</v>
      </c>
      <c r="E15" s="31">
        <v>1707</v>
      </c>
      <c r="F15" s="32">
        <v>378</v>
      </c>
      <c r="G15" s="32">
        <v>458</v>
      </c>
      <c r="H15" s="32">
        <v>104</v>
      </c>
      <c r="I15" s="32">
        <v>50</v>
      </c>
      <c r="J15" s="32">
        <v>16</v>
      </c>
      <c r="K15" s="31">
        <v>7303</v>
      </c>
      <c r="L15" s="2"/>
    </row>
    <row r="16" spans="1:12" ht="12.75">
      <c r="A16" s="63">
        <v>10</v>
      </c>
      <c r="B16" s="21" t="s">
        <v>12</v>
      </c>
      <c r="C16" s="33">
        <v>326</v>
      </c>
      <c r="D16" s="33">
        <v>59</v>
      </c>
      <c r="E16" s="33">
        <v>208</v>
      </c>
      <c r="F16" s="33">
        <v>14</v>
      </c>
      <c r="G16" s="33">
        <v>56</v>
      </c>
      <c r="H16" s="111" t="s">
        <v>103</v>
      </c>
      <c r="I16" s="33">
        <v>8</v>
      </c>
      <c r="J16" s="111" t="s">
        <v>103</v>
      </c>
      <c r="K16" s="33">
        <v>676</v>
      </c>
      <c r="L16" s="2"/>
    </row>
    <row r="17" spans="1:12" ht="12.75">
      <c r="A17" s="63">
        <v>11</v>
      </c>
      <c r="B17" s="21" t="s">
        <v>13</v>
      </c>
      <c r="C17" s="33">
        <v>230</v>
      </c>
      <c r="D17" s="33">
        <v>569</v>
      </c>
      <c r="E17" s="33">
        <v>70</v>
      </c>
      <c r="F17" s="111">
        <v>77</v>
      </c>
      <c r="G17" s="111">
        <v>32</v>
      </c>
      <c r="H17" s="111">
        <v>18</v>
      </c>
      <c r="I17" s="111" t="s">
        <v>103</v>
      </c>
      <c r="J17" s="111" t="s">
        <v>103</v>
      </c>
      <c r="K17" s="33">
        <v>1000</v>
      </c>
      <c r="L17" s="2"/>
    </row>
    <row r="18" spans="1:12" ht="12.75">
      <c r="A18" s="63">
        <v>12</v>
      </c>
      <c r="B18" s="21" t="s">
        <v>104</v>
      </c>
      <c r="C18" s="33">
        <v>584</v>
      </c>
      <c r="D18" s="33">
        <v>612</v>
      </c>
      <c r="E18" s="33">
        <v>596</v>
      </c>
      <c r="F18" s="33">
        <v>239</v>
      </c>
      <c r="G18" s="33">
        <v>140</v>
      </c>
      <c r="H18" s="33">
        <v>100</v>
      </c>
      <c r="I18" s="111" t="s">
        <v>103</v>
      </c>
      <c r="J18" s="111" t="s">
        <v>103</v>
      </c>
      <c r="K18" s="36">
        <v>2287</v>
      </c>
      <c r="L18" s="2"/>
    </row>
    <row r="19" spans="1:12" ht="12.75">
      <c r="A19" s="63">
        <v>13</v>
      </c>
      <c r="B19" s="24" t="s">
        <v>118</v>
      </c>
      <c r="C19" s="33">
        <v>50</v>
      </c>
      <c r="D19" s="33">
        <v>69</v>
      </c>
      <c r="E19" s="33">
        <v>68</v>
      </c>
      <c r="F19" s="111">
        <v>6</v>
      </c>
      <c r="G19" s="111">
        <v>16</v>
      </c>
      <c r="H19" s="111" t="s">
        <v>103</v>
      </c>
      <c r="I19" s="111" t="s">
        <v>103</v>
      </c>
      <c r="J19" s="33">
        <v>0</v>
      </c>
      <c r="K19" s="33">
        <v>212</v>
      </c>
      <c r="L19" s="2"/>
    </row>
    <row r="20" spans="1:12" ht="12.75">
      <c r="A20" s="63">
        <v>14</v>
      </c>
      <c r="B20" s="34" t="s">
        <v>105</v>
      </c>
      <c r="C20" s="59">
        <v>94732</v>
      </c>
      <c r="D20" s="59">
        <v>79745</v>
      </c>
      <c r="E20" s="59">
        <v>51591</v>
      </c>
      <c r="F20" s="59">
        <v>23635</v>
      </c>
      <c r="G20" s="59">
        <v>25984</v>
      </c>
      <c r="H20" s="59">
        <v>5251</v>
      </c>
      <c r="I20" s="59">
        <v>3736</v>
      </c>
      <c r="J20" s="60">
        <v>868</v>
      </c>
      <c r="K20" s="59">
        <v>285542</v>
      </c>
      <c r="L20" s="2"/>
    </row>
    <row r="21" spans="1:12" ht="12.75">
      <c r="A21" s="63">
        <v>15</v>
      </c>
      <c r="B21" s="22" t="s">
        <v>72</v>
      </c>
      <c r="C21" s="41">
        <v>13.172764254491932</v>
      </c>
      <c r="D21" s="41">
        <v>14.508566321859659</v>
      </c>
      <c r="E21" s="41">
        <v>11.53398076484974</v>
      </c>
      <c r="F21" s="41">
        <v>10.410628487461436</v>
      </c>
      <c r="G21" s="41">
        <v>15.90351151541785</v>
      </c>
      <c r="H21" s="41">
        <v>10.39026311050958</v>
      </c>
      <c r="I21" s="41">
        <v>10.527146286757661</v>
      </c>
      <c r="J21" s="41">
        <v>3.8117655325054014</v>
      </c>
      <c r="K21" s="41">
        <v>12.888127781231407</v>
      </c>
      <c r="L21" s="2"/>
    </row>
    <row r="22" spans="1:12" ht="12.75">
      <c r="A22" s="63">
        <v>16</v>
      </c>
      <c r="B22" s="22"/>
      <c r="C22" s="112"/>
      <c r="D22" s="112"/>
      <c r="E22" s="112"/>
      <c r="F22" s="112"/>
      <c r="G22" s="112"/>
      <c r="H22" s="112"/>
      <c r="I22" s="112"/>
      <c r="J22" s="112"/>
      <c r="K22" s="112"/>
      <c r="L22" s="2"/>
    </row>
    <row r="23" spans="1:12" ht="12.75">
      <c r="A23" s="63">
        <v>17</v>
      </c>
      <c r="B23" s="23"/>
      <c r="C23" s="136" t="s">
        <v>51</v>
      </c>
      <c r="D23" s="136"/>
      <c r="E23" s="136"/>
      <c r="F23" s="136"/>
      <c r="G23" s="136"/>
      <c r="H23" s="136"/>
      <c r="I23" s="136"/>
      <c r="J23" s="136"/>
      <c r="K23" s="136"/>
      <c r="L23" s="2"/>
    </row>
    <row r="24" spans="1:12" ht="12.75">
      <c r="A24" s="63">
        <v>18</v>
      </c>
      <c r="B24" s="22" t="s">
        <v>37</v>
      </c>
      <c r="C24" s="31">
        <v>66320</v>
      </c>
      <c r="D24" s="31">
        <v>51189</v>
      </c>
      <c r="E24" s="31">
        <v>30423</v>
      </c>
      <c r="F24" s="31">
        <v>30656</v>
      </c>
      <c r="G24" s="31">
        <v>21056</v>
      </c>
      <c r="H24" s="31">
        <v>6466</v>
      </c>
      <c r="I24" s="31">
        <v>3294</v>
      </c>
      <c r="J24" s="32">
        <v>623</v>
      </c>
      <c r="K24" s="31">
        <v>210027</v>
      </c>
      <c r="L24" s="2"/>
    </row>
    <row r="25" spans="1:12" ht="12.75">
      <c r="A25" s="63">
        <v>19</v>
      </c>
      <c r="B25" s="22" t="s">
        <v>14</v>
      </c>
      <c r="C25" s="31">
        <v>127221</v>
      </c>
      <c r="D25" s="31">
        <v>124731</v>
      </c>
      <c r="E25" s="31">
        <v>82829</v>
      </c>
      <c r="F25" s="31">
        <v>19126</v>
      </c>
      <c r="G25" s="31">
        <v>16605</v>
      </c>
      <c r="H25" s="31">
        <v>6152</v>
      </c>
      <c r="I25" s="31">
        <v>5871</v>
      </c>
      <c r="J25" s="31">
        <v>1477</v>
      </c>
      <c r="K25" s="31">
        <v>384012</v>
      </c>
      <c r="L25" s="2"/>
    </row>
    <row r="26" spans="1:12" ht="12.75">
      <c r="A26" s="63">
        <v>20</v>
      </c>
      <c r="B26" s="22" t="s">
        <v>33</v>
      </c>
      <c r="C26" s="31">
        <v>1329</v>
      </c>
      <c r="D26" s="32">
        <v>755</v>
      </c>
      <c r="E26" s="32">
        <v>619</v>
      </c>
      <c r="F26" s="32">
        <v>152</v>
      </c>
      <c r="G26" s="32">
        <v>120</v>
      </c>
      <c r="H26" s="32">
        <v>40</v>
      </c>
      <c r="I26" s="32">
        <v>24</v>
      </c>
      <c r="J26" s="32">
        <v>9</v>
      </c>
      <c r="K26" s="31">
        <v>3048</v>
      </c>
      <c r="L26" s="2"/>
    </row>
    <row r="27" spans="1:12" ht="12.75">
      <c r="A27" s="63">
        <v>21</v>
      </c>
      <c r="B27" s="22" t="s">
        <v>106</v>
      </c>
      <c r="C27" s="132">
        <v>610</v>
      </c>
      <c r="D27" s="32">
        <v>1240</v>
      </c>
      <c r="E27" s="32">
        <v>324</v>
      </c>
      <c r="F27" s="32">
        <v>246</v>
      </c>
      <c r="G27" s="32">
        <v>179</v>
      </c>
      <c r="H27" s="32">
        <v>39</v>
      </c>
      <c r="I27" s="32">
        <v>35</v>
      </c>
      <c r="J27" s="132">
        <v>26</v>
      </c>
      <c r="K27" s="31">
        <v>2699</v>
      </c>
      <c r="L27" s="2"/>
    </row>
    <row r="28" spans="1:12" ht="12.75">
      <c r="A28" s="63">
        <v>22</v>
      </c>
      <c r="B28" s="26" t="s">
        <v>114</v>
      </c>
      <c r="C28" s="111" t="s">
        <v>103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111" t="s">
        <v>103</v>
      </c>
      <c r="J28" s="132">
        <v>11</v>
      </c>
      <c r="K28" s="31">
        <v>15</v>
      </c>
      <c r="L28" s="2"/>
    </row>
    <row r="29" spans="1:12" ht="12.75">
      <c r="A29" s="63">
        <v>23</v>
      </c>
      <c r="B29" s="34" t="s">
        <v>107</v>
      </c>
      <c r="C29" s="59">
        <v>187601</v>
      </c>
      <c r="D29" s="59">
        <v>170914</v>
      </c>
      <c r="E29" s="59">
        <v>109822</v>
      </c>
      <c r="F29" s="59">
        <v>48582</v>
      </c>
      <c r="G29" s="59">
        <v>36432</v>
      </c>
      <c r="H29" s="59">
        <v>12335</v>
      </c>
      <c r="I29" s="59">
        <v>8810</v>
      </c>
      <c r="J29" s="59">
        <v>2087</v>
      </c>
      <c r="K29" s="59">
        <v>576583</v>
      </c>
      <c r="L29" s="2"/>
    </row>
    <row r="30" spans="1:12" ht="12.75">
      <c r="A30" s="63">
        <v>24</v>
      </c>
      <c r="B30" s="38" t="s">
        <v>72</v>
      </c>
      <c r="C30" s="42">
        <v>26.086472859297185</v>
      </c>
      <c r="D30" s="42">
        <v>31.095580968516167</v>
      </c>
      <c r="E30" s="42">
        <v>24.55243812985459</v>
      </c>
      <c r="F30" s="42">
        <v>21.399160278309775</v>
      </c>
      <c r="G30" s="42">
        <v>22.29821165061973</v>
      </c>
      <c r="H30" s="42">
        <v>24.40752151364229</v>
      </c>
      <c r="I30" s="42">
        <v>24.824453636599305</v>
      </c>
      <c r="J30" s="42">
        <v>9.164924730805037</v>
      </c>
      <c r="K30" s="42">
        <v>26.02445657901727</v>
      </c>
      <c r="L30" s="2"/>
    </row>
    <row r="31" spans="1:12" ht="12.75">
      <c r="A31" s="63">
        <v>25</v>
      </c>
      <c r="B31" s="61"/>
      <c r="C31" s="112"/>
      <c r="D31" s="112"/>
      <c r="E31" s="112"/>
      <c r="F31" s="112"/>
      <c r="G31" s="112"/>
      <c r="H31" s="112"/>
      <c r="I31" s="112"/>
      <c r="J31" s="112"/>
      <c r="K31" s="112"/>
      <c r="L31" s="2"/>
    </row>
    <row r="32" spans="1:12" ht="12.75">
      <c r="A32" s="63">
        <v>26</v>
      </c>
      <c r="B32" s="23"/>
      <c r="C32" s="134" t="s">
        <v>54</v>
      </c>
      <c r="D32" s="134"/>
      <c r="E32" s="134"/>
      <c r="F32" s="134"/>
      <c r="G32" s="134"/>
      <c r="H32" s="134"/>
      <c r="I32" s="134"/>
      <c r="J32" s="134"/>
      <c r="K32" s="134"/>
      <c r="L32" s="22"/>
    </row>
    <row r="33" spans="1:12" ht="12.75">
      <c r="A33" s="63">
        <v>27</v>
      </c>
      <c r="B33" s="22" t="s">
        <v>55</v>
      </c>
      <c r="C33" s="31">
        <v>2094</v>
      </c>
      <c r="D33" s="31">
        <v>1587</v>
      </c>
      <c r="E33" s="32">
        <v>915</v>
      </c>
      <c r="F33" s="32">
        <v>522</v>
      </c>
      <c r="G33" s="32">
        <v>569</v>
      </c>
      <c r="H33" s="32">
        <v>205</v>
      </c>
      <c r="I33" s="33" t="s">
        <v>120</v>
      </c>
      <c r="J33" s="33" t="s">
        <v>120</v>
      </c>
      <c r="K33" s="36">
        <v>5935</v>
      </c>
      <c r="L33" s="2"/>
    </row>
    <row r="34" spans="1:12" ht="12.75">
      <c r="A34" s="63">
        <v>28</v>
      </c>
      <c r="B34" s="22" t="s">
        <v>56</v>
      </c>
      <c r="C34" s="31">
        <v>10379</v>
      </c>
      <c r="D34" s="31">
        <v>11112</v>
      </c>
      <c r="E34" s="31">
        <v>5139</v>
      </c>
      <c r="F34" s="31">
        <v>2244</v>
      </c>
      <c r="G34" s="31">
        <v>2548</v>
      </c>
      <c r="H34" s="32">
        <v>880</v>
      </c>
      <c r="I34" s="32">
        <v>240</v>
      </c>
      <c r="J34" s="32">
        <v>74</v>
      </c>
      <c r="K34" s="31">
        <v>32616</v>
      </c>
      <c r="L34" s="2"/>
    </row>
    <row r="35" spans="1:12" ht="12.75">
      <c r="A35" s="63">
        <v>29</v>
      </c>
      <c r="B35" s="22" t="s">
        <v>115</v>
      </c>
      <c r="C35" s="33">
        <v>339</v>
      </c>
      <c r="D35" s="33">
        <v>329</v>
      </c>
      <c r="E35" s="33">
        <v>242</v>
      </c>
      <c r="F35" s="33">
        <v>43</v>
      </c>
      <c r="G35" s="33">
        <v>27</v>
      </c>
      <c r="H35" s="111" t="s">
        <v>103</v>
      </c>
      <c r="I35" s="111" t="s">
        <v>103</v>
      </c>
      <c r="J35" s="111" t="s">
        <v>103</v>
      </c>
      <c r="K35" s="33">
        <v>989</v>
      </c>
      <c r="L35" s="2"/>
    </row>
    <row r="36" spans="1:12" ht="12.75">
      <c r="A36" s="63">
        <v>30</v>
      </c>
      <c r="B36" s="26" t="s">
        <v>113</v>
      </c>
      <c r="C36" s="111" t="s">
        <v>103</v>
      </c>
      <c r="D36" s="111" t="s">
        <v>103</v>
      </c>
      <c r="E36" s="111" t="s">
        <v>103</v>
      </c>
      <c r="F36" s="33">
        <v>0</v>
      </c>
      <c r="G36" s="33">
        <v>0</v>
      </c>
      <c r="H36" s="33">
        <v>0</v>
      </c>
      <c r="I36" s="33">
        <v>0</v>
      </c>
      <c r="J36" s="111" t="s">
        <v>103</v>
      </c>
      <c r="K36" s="33">
        <v>8</v>
      </c>
      <c r="L36" s="2"/>
    </row>
    <row r="37" spans="1:12" ht="12.75">
      <c r="A37" s="63">
        <v>31</v>
      </c>
      <c r="B37" s="34" t="s">
        <v>108</v>
      </c>
      <c r="C37" s="59">
        <v>12744</v>
      </c>
      <c r="D37" s="59">
        <v>12972</v>
      </c>
      <c r="E37" s="59">
        <v>6278</v>
      </c>
      <c r="F37" s="59">
        <v>2786</v>
      </c>
      <c r="G37" s="59">
        <v>3136</v>
      </c>
      <c r="H37" s="60">
        <v>1084</v>
      </c>
      <c r="I37" s="60">
        <v>282</v>
      </c>
      <c r="J37" s="60">
        <v>82</v>
      </c>
      <c r="K37" s="59">
        <v>39364</v>
      </c>
      <c r="L37" s="2"/>
    </row>
    <row r="38" spans="1:12" ht="12.75">
      <c r="A38" s="63">
        <v>32</v>
      </c>
      <c r="B38" s="38" t="s">
        <v>72</v>
      </c>
      <c r="C38" s="42">
        <v>1.772090821045108</v>
      </c>
      <c r="D38" s="42">
        <v>2.3600868057829767</v>
      </c>
      <c r="E38" s="42">
        <v>1.4035457975562922</v>
      </c>
      <c r="F38" s="42">
        <v>1.2271635695395626</v>
      </c>
      <c r="G38" s="42">
        <v>1.9193893208262922</v>
      </c>
      <c r="H38" s="42">
        <v>2.1449333863630518</v>
      </c>
      <c r="I38" s="42">
        <v>0.794607937062543</v>
      </c>
      <c r="J38" s="42">
        <v>0.36009766551318306</v>
      </c>
      <c r="K38" s="42">
        <v>1.7767202792597696</v>
      </c>
      <c r="L38" s="2"/>
    </row>
    <row r="39" spans="1:12" ht="13.5" customHeight="1" thickBot="1">
      <c r="A39" s="63">
        <v>33</v>
      </c>
      <c r="B39" s="37"/>
      <c r="C39" s="113"/>
      <c r="D39" s="113"/>
      <c r="E39" s="113"/>
      <c r="F39" s="113"/>
      <c r="G39" s="113"/>
      <c r="H39" s="113"/>
      <c r="I39" s="113"/>
      <c r="J39" s="113"/>
      <c r="K39" s="113"/>
      <c r="L39" s="2"/>
    </row>
    <row r="40" spans="1:12" ht="12.75">
      <c r="A40" s="68">
        <v>34</v>
      </c>
      <c r="B40" s="34" t="s">
        <v>109</v>
      </c>
      <c r="C40" s="59">
        <v>272808</v>
      </c>
      <c r="D40" s="59">
        <v>245052</v>
      </c>
      <c r="E40" s="59">
        <v>156190</v>
      </c>
      <c r="F40" s="59">
        <v>69429</v>
      </c>
      <c r="G40" s="59">
        <v>61182</v>
      </c>
      <c r="H40" s="59">
        <v>17219</v>
      </c>
      <c r="I40" s="59">
        <v>11974</v>
      </c>
      <c r="J40" s="59">
        <v>2883</v>
      </c>
      <c r="K40" s="59">
        <v>836737</v>
      </c>
      <c r="L40" s="2"/>
    </row>
    <row r="41" spans="1:12" ht="13.5" thickBot="1">
      <c r="A41" s="69">
        <v>35</v>
      </c>
      <c r="B41" s="37" t="s">
        <v>72</v>
      </c>
      <c r="C41" s="43">
        <v>37.93475774542325</v>
      </c>
      <c r="D41" s="43">
        <v>44.58402651331561</v>
      </c>
      <c r="E41" s="43">
        <v>34.9187349666004</v>
      </c>
      <c r="F41" s="43">
        <v>30.581744246074045</v>
      </c>
      <c r="G41" s="43">
        <v>37.446453261095094</v>
      </c>
      <c r="H41" s="43">
        <v>34.071594077292794</v>
      </c>
      <c r="I41" s="43">
        <v>33.739841980095356</v>
      </c>
      <c r="J41" s="43">
        <v>12.660506947250083</v>
      </c>
      <c r="K41" s="43">
        <v>37.76668012160812</v>
      </c>
      <c r="L41" s="2"/>
    </row>
    <row r="42" spans="1:1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78" t="s">
        <v>103</v>
      </c>
      <c r="B43" s="78" t="s">
        <v>110</v>
      </c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>
      <c r="A44" s="78" t="s">
        <v>19</v>
      </c>
      <c r="B44" s="78" t="s">
        <v>129</v>
      </c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78" t="s">
        <v>20</v>
      </c>
      <c r="B45" s="78" t="s">
        <v>45</v>
      </c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2.75">
      <c r="A46" s="78" t="s">
        <v>21</v>
      </c>
      <c r="B46" s="78" t="s">
        <v>111</v>
      </c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2.75">
      <c r="A47" s="78" t="s">
        <v>22</v>
      </c>
      <c r="B47" s="78" t="s">
        <v>23</v>
      </c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2.75">
      <c r="A48" s="78" t="s">
        <v>24</v>
      </c>
      <c r="B48" s="78" t="s">
        <v>121</v>
      </c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78" t="s">
        <v>25</v>
      </c>
      <c r="B49" s="78" t="s">
        <v>38</v>
      </c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.75">
      <c r="A50" s="78" t="s">
        <v>26</v>
      </c>
      <c r="B50" s="80" t="s">
        <v>122</v>
      </c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.75">
      <c r="A51" s="78" t="s">
        <v>112</v>
      </c>
      <c r="B51" s="78" t="s">
        <v>126</v>
      </c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2.75">
      <c r="A52" s="78"/>
      <c r="B52" s="78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.75">
      <c r="A53" s="81"/>
      <c r="B53" s="81" t="s">
        <v>145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</sheetData>
  <sheetProtection/>
  <mergeCells count="4">
    <mergeCell ref="C32:K32"/>
    <mergeCell ref="C7:K7"/>
    <mergeCell ref="C23:K23"/>
    <mergeCell ref="J3:K3"/>
  </mergeCells>
  <hyperlinks>
    <hyperlink ref="J3" location="'Table of contents'!A1" display="Table of contents"/>
  </hyperlinks>
  <printOptions horizontalCentered="1"/>
  <pageMargins left="0.3937007874015748" right="0.3937007874015748" top="0.7874015748031497" bottom="0.984251968503937" header="0.5118110236220472" footer="0.3937007874015748"/>
  <pageSetup fitToHeight="0" horizontalDpi="600" verticalDpi="600" orientation="landscape" paperSize="9" r:id="rId2"/>
  <headerFooter alignWithMargins="0">
    <oddFooter>&amp;C&amp;8Page &amp;P of &amp;N</oddFooter>
  </headerFooter>
  <rowBreaks count="1" manualBreakCount="1">
    <brk id="31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421875" style="5" customWidth="1"/>
    <col min="2" max="2" width="50.421875" style="17" customWidth="1"/>
    <col min="3" max="11" width="9.140625" style="5" customWidth="1"/>
    <col min="12" max="12" width="5.7109375" style="5" customWidth="1"/>
    <col min="13" max="16384" width="9.140625" style="5" customWidth="1"/>
  </cols>
  <sheetData>
    <row r="1" spans="1:12" ht="69.75" customHeight="1">
      <c r="A1" s="1"/>
      <c r="B1" s="1"/>
      <c r="C1" s="1"/>
      <c r="D1" s="3"/>
      <c r="E1" s="3"/>
      <c r="F1" s="3"/>
      <c r="G1" s="3"/>
      <c r="H1" s="3"/>
      <c r="I1" s="3"/>
      <c r="J1" s="3"/>
      <c r="K1" s="3"/>
      <c r="L1" s="2"/>
    </row>
    <row r="2" spans="1:12" ht="12.75">
      <c r="A2" s="9" t="str">
        <f>'Table of contents'!A2</f>
        <v>Mental health services in Australia, 2009–10 data</v>
      </c>
      <c r="B2" s="10"/>
      <c r="C2" s="10"/>
      <c r="D2" s="11"/>
      <c r="E2" s="11"/>
      <c r="F2" s="11"/>
      <c r="G2" s="11"/>
      <c r="H2" s="11"/>
      <c r="I2" s="11"/>
      <c r="J2" s="11"/>
      <c r="K2" s="11"/>
      <c r="L2" s="2"/>
    </row>
    <row r="3" spans="1:12" ht="13.5" thickBot="1">
      <c r="A3" s="8" t="str">
        <f>'Table of contents'!A3</f>
        <v>6: Medicare-subsidised psychiatrist and allied health services (version 1.0)</v>
      </c>
      <c r="B3" s="15"/>
      <c r="C3" s="7"/>
      <c r="D3" s="7"/>
      <c r="E3" s="7"/>
      <c r="F3" s="7"/>
      <c r="G3" s="7"/>
      <c r="H3" s="7"/>
      <c r="I3" s="7"/>
      <c r="J3" s="137" t="s">
        <v>128</v>
      </c>
      <c r="K3" s="137"/>
      <c r="L3" s="2"/>
    </row>
    <row r="4" spans="1:12" ht="12.75">
      <c r="A4" s="2"/>
      <c r="B4" s="1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thickBot="1">
      <c r="A5" s="25" t="s">
        <v>141</v>
      </c>
      <c r="B5" s="16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s="74" customFormat="1" ht="15" customHeight="1" thickBot="1">
      <c r="A6" s="75"/>
      <c r="B6" s="76" t="s">
        <v>46</v>
      </c>
      <c r="C6" s="77" t="s">
        <v>0</v>
      </c>
      <c r="D6" s="77" t="s">
        <v>1</v>
      </c>
      <c r="E6" s="77" t="s">
        <v>2</v>
      </c>
      <c r="F6" s="77" t="s">
        <v>3</v>
      </c>
      <c r="G6" s="77" t="s">
        <v>4</v>
      </c>
      <c r="H6" s="77" t="s">
        <v>5</v>
      </c>
      <c r="I6" s="77" t="s">
        <v>6</v>
      </c>
      <c r="J6" s="77" t="s">
        <v>7</v>
      </c>
      <c r="K6" s="77" t="s">
        <v>36</v>
      </c>
      <c r="L6" s="73"/>
    </row>
    <row r="7" spans="1:12" ht="12.75" customHeight="1">
      <c r="A7" s="70">
        <v>1</v>
      </c>
      <c r="B7" s="23"/>
      <c r="C7" s="135" t="s">
        <v>47</v>
      </c>
      <c r="D7" s="135"/>
      <c r="E7" s="135"/>
      <c r="F7" s="135"/>
      <c r="G7" s="135"/>
      <c r="H7" s="135"/>
      <c r="I7" s="135"/>
      <c r="J7" s="135"/>
      <c r="K7" s="135"/>
      <c r="L7" s="2"/>
    </row>
    <row r="8" spans="1:13" ht="12.75">
      <c r="A8" s="70">
        <v>2</v>
      </c>
      <c r="B8" s="22" t="s">
        <v>16</v>
      </c>
      <c r="C8" s="31">
        <v>28958</v>
      </c>
      <c r="D8" s="31">
        <v>23127</v>
      </c>
      <c r="E8" s="31">
        <v>15570</v>
      </c>
      <c r="F8" s="31">
        <v>7387</v>
      </c>
      <c r="G8" s="31">
        <v>6686</v>
      </c>
      <c r="H8" s="31">
        <v>1627</v>
      </c>
      <c r="I8" s="31">
        <v>1304</v>
      </c>
      <c r="J8" s="32">
        <v>331</v>
      </c>
      <c r="K8" s="31">
        <v>84990</v>
      </c>
      <c r="L8" s="2"/>
      <c r="M8" s="94"/>
    </row>
    <row r="9" spans="1:12" ht="12.75">
      <c r="A9" s="70">
        <v>3</v>
      </c>
      <c r="B9" s="22" t="s">
        <v>17</v>
      </c>
      <c r="C9" s="31">
        <v>4601</v>
      </c>
      <c r="D9" s="31">
        <v>2928</v>
      </c>
      <c r="E9" s="31">
        <v>2141</v>
      </c>
      <c r="F9" s="32">
        <v>862</v>
      </c>
      <c r="G9" s="32">
        <v>456</v>
      </c>
      <c r="H9" s="32">
        <v>275</v>
      </c>
      <c r="I9" s="32">
        <v>76</v>
      </c>
      <c r="J9" s="32">
        <v>29</v>
      </c>
      <c r="K9" s="31">
        <v>11368</v>
      </c>
      <c r="L9" s="2"/>
    </row>
    <row r="10" spans="1:12" ht="12.75">
      <c r="A10" s="70">
        <v>4</v>
      </c>
      <c r="B10" s="22" t="s">
        <v>18</v>
      </c>
      <c r="C10" s="32">
        <v>706</v>
      </c>
      <c r="D10" s="32">
        <v>234</v>
      </c>
      <c r="E10" s="32">
        <v>69</v>
      </c>
      <c r="F10" s="111" t="s">
        <v>103</v>
      </c>
      <c r="G10" s="32">
        <v>122</v>
      </c>
      <c r="H10" s="111" t="s">
        <v>103</v>
      </c>
      <c r="I10" s="32">
        <v>5</v>
      </c>
      <c r="J10" s="32">
        <v>6</v>
      </c>
      <c r="K10" s="31">
        <v>1153</v>
      </c>
      <c r="L10" s="2"/>
    </row>
    <row r="11" spans="1:13" ht="12.75">
      <c r="A11" s="70">
        <v>5</v>
      </c>
      <c r="B11" s="21" t="s">
        <v>8</v>
      </c>
      <c r="C11" s="31">
        <v>478451</v>
      </c>
      <c r="D11" s="31">
        <v>496345</v>
      </c>
      <c r="E11" s="31">
        <v>266012</v>
      </c>
      <c r="F11" s="31">
        <v>94360</v>
      </c>
      <c r="G11" s="31">
        <v>145933</v>
      </c>
      <c r="H11" s="31">
        <v>27993</v>
      </c>
      <c r="I11" s="31">
        <v>16019</v>
      </c>
      <c r="J11" s="31">
        <v>3299</v>
      </c>
      <c r="K11" s="31">
        <v>1528412</v>
      </c>
      <c r="L11" s="2"/>
      <c r="M11" s="97"/>
    </row>
    <row r="12" spans="1:13" ht="12.75">
      <c r="A12" s="70">
        <v>6</v>
      </c>
      <c r="B12" s="21" t="s">
        <v>9</v>
      </c>
      <c r="C12" s="31">
        <v>58739</v>
      </c>
      <c r="D12" s="31">
        <v>77552</v>
      </c>
      <c r="E12" s="31">
        <v>71563</v>
      </c>
      <c r="F12" s="31">
        <v>29937</v>
      </c>
      <c r="G12" s="31">
        <v>14090</v>
      </c>
      <c r="H12" s="31">
        <v>8935</v>
      </c>
      <c r="I12" s="31">
        <v>1504</v>
      </c>
      <c r="J12" s="32">
        <v>503</v>
      </c>
      <c r="K12" s="31">
        <v>262823</v>
      </c>
      <c r="L12" s="2"/>
      <c r="M12" s="97"/>
    </row>
    <row r="13" spans="1:12" ht="12.75">
      <c r="A13" s="70">
        <v>7</v>
      </c>
      <c r="B13" s="21" t="s">
        <v>10</v>
      </c>
      <c r="C13" s="31">
        <v>6575</v>
      </c>
      <c r="D13" s="31">
        <v>3193</v>
      </c>
      <c r="E13" s="32">
        <v>622</v>
      </c>
      <c r="F13" s="32">
        <v>209</v>
      </c>
      <c r="G13" s="31">
        <v>911</v>
      </c>
      <c r="H13" s="32">
        <v>71</v>
      </c>
      <c r="I13" s="32">
        <v>31</v>
      </c>
      <c r="J13" s="32">
        <v>20</v>
      </c>
      <c r="K13" s="31">
        <v>11632</v>
      </c>
      <c r="L13" s="2"/>
    </row>
    <row r="14" spans="1:12" ht="12.75">
      <c r="A14" s="70">
        <v>8</v>
      </c>
      <c r="B14" s="21" t="s">
        <v>11</v>
      </c>
      <c r="C14" s="31">
        <v>22013</v>
      </c>
      <c r="D14" s="31">
        <v>16144</v>
      </c>
      <c r="E14" s="31">
        <v>2504</v>
      </c>
      <c r="F14" s="32">
        <v>669</v>
      </c>
      <c r="G14" s="32">
        <v>563</v>
      </c>
      <c r="H14" s="31">
        <v>3190</v>
      </c>
      <c r="I14" s="32">
        <v>135</v>
      </c>
      <c r="J14" s="32">
        <v>21</v>
      </c>
      <c r="K14" s="31">
        <v>45239</v>
      </c>
      <c r="L14" s="2"/>
    </row>
    <row r="15" spans="1:12" ht="12.75">
      <c r="A15" s="70">
        <v>9</v>
      </c>
      <c r="B15" s="21" t="s">
        <v>15</v>
      </c>
      <c r="C15" s="31">
        <v>4238</v>
      </c>
      <c r="D15" s="31">
        <v>3093</v>
      </c>
      <c r="E15" s="31">
        <v>2613</v>
      </c>
      <c r="F15" s="32">
        <v>428</v>
      </c>
      <c r="G15" s="32">
        <v>593</v>
      </c>
      <c r="H15" s="32">
        <v>131</v>
      </c>
      <c r="I15" s="32">
        <v>59</v>
      </c>
      <c r="J15" s="32">
        <v>18</v>
      </c>
      <c r="K15" s="31">
        <v>11173</v>
      </c>
      <c r="L15" s="2"/>
    </row>
    <row r="16" spans="1:12" ht="12.75">
      <c r="A16" s="70">
        <v>10</v>
      </c>
      <c r="B16" s="21" t="s">
        <v>12</v>
      </c>
      <c r="C16" s="32">
        <v>733</v>
      </c>
      <c r="D16" s="32">
        <v>117</v>
      </c>
      <c r="E16" s="32">
        <v>697</v>
      </c>
      <c r="F16" s="32">
        <v>29</v>
      </c>
      <c r="G16" s="32">
        <v>107</v>
      </c>
      <c r="H16" s="32">
        <v>8</v>
      </c>
      <c r="I16" s="32">
        <v>19</v>
      </c>
      <c r="J16" s="32">
        <v>9</v>
      </c>
      <c r="K16" s="31">
        <v>1719</v>
      </c>
      <c r="L16" s="2"/>
    </row>
    <row r="17" spans="1:12" ht="12.75">
      <c r="A17" s="70">
        <v>11</v>
      </c>
      <c r="B17" s="21" t="s">
        <v>13</v>
      </c>
      <c r="C17" s="32">
        <v>302</v>
      </c>
      <c r="D17" s="32">
        <v>884</v>
      </c>
      <c r="E17" s="32">
        <v>93</v>
      </c>
      <c r="F17" s="32">
        <v>93</v>
      </c>
      <c r="G17" s="32">
        <v>36</v>
      </c>
      <c r="H17" s="32">
        <v>21</v>
      </c>
      <c r="I17" s="32">
        <v>5</v>
      </c>
      <c r="J17" s="32">
        <v>0</v>
      </c>
      <c r="K17" s="31">
        <v>1434</v>
      </c>
      <c r="L17" s="2"/>
    </row>
    <row r="18" spans="1:12" ht="12.75">
      <c r="A18" s="70">
        <v>12</v>
      </c>
      <c r="B18" s="21" t="s">
        <v>48</v>
      </c>
      <c r="C18" s="31">
        <v>5715</v>
      </c>
      <c r="D18" s="31">
        <v>6320</v>
      </c>
      <c r="E18" s="31">
        <v>6642</v>
      </c>
      <c r="F18" s="31">
        <v>2217</v>
      </c>
      <c r="G18" s="31">
        <v>1565</v>
      </c>
      <c r="H18" s="32">
        <v>720</v>
      </c>
      <c r="I18" s="32">
        <v>123</v>
      </c>
      <c r="J18" s="32">
        <v>24</v>
      </c>
      <c r="K18" s="31">
        <v>23326</v>
      </c>
      <c r="L18" s="2"/>
    </row>
    <row r="19" spans="1:12" ht="12.75">
      <c r="A19" s="70">
        <v>13</v>
      </c>
      <c r="B19" s="21" t="s">
        <v>52</v>
      </c>
      <c r="C19" s="33">
        <v>50</v>
      </c>
      <c r="D19" s="33">
        <v>69</v>
      </c>
      <c r="E19" s="33">
        <v>68</v>
      </c>
      <c r="F19" s="111" t="s">
        <v>103</v>
      </c>
      <c r="G19" s="33">
        <v>16</v>
      </c>
      <c r="H19" s="111" t="s">
        <v>103</v>
      </c>
      <c r="I19" s="33">
        <v>0</v>
      </c>
      <c r="J19" s="33">
        <v>0</v>
      </c>
      <c r="K19" s="33">
        <v>212</v>
      </c>
      <c r="L19" s="2"/>
    </row>
    <row r="20" spans="1:12" ht="12.75">
      <c r="A20" s="70">
        <v>14</v>
      </c>
      <c r="B20" s="34" t="s">
        <v>49</v>
      </c>
      <c r="C20" s="35">
        <v>611081</v>
      </c>
      <c r="D20" s="35">
        <v>630006</v>
      </c>
      <c r="E20" s="35">
        <v>368594</v>
      </c>
      <c r="F20" s="35">
        <v>136206</v>
      </c>
      <c r="G20" s="35">
        <v>171078</v>
      </c>
      <c r="H20" s="35">
        <v>42976</v>
      </c>
      <c r="I20" s="35">
        <v>19280</v>
      </c>
      <c r="J20" s="35">
        <v>4260</v>
      </c>
      <c r="K20" s="35">
        <v>1983481</v>
      </c>
      <c r="L20" s="2"/>
    </row>
    <row r="21" spans="1:12" ht="12.75">
      <c r="A21" s="70">
        <v>15</v>
      </c>
      <c r="B21" s="22" t="s">
        <v>50</v>
      </c>
      <c r="C21" s="41">
        <v>84.9726169974157</v>
      </c>
      <c r="D21" s="41">
        <v>114.62140365125732</v>
      </c>
      <c r="E21" s="41">
        <v>82.40499517433322</v>
      </c>
      <c r="F21" s="41">
        <v>59.99534858316786</v>
      </c>
      <c r="G21" s="41">
        <v>104.70831831260217</v>
      </c>
      <c r="H21" s="41">
        <v>85.03750665344882</v>
      </c>
      <c r="I21" s="41">
        <v>54.32638661902776</v>
      </c>
      <c r="J21" s="41">
        <v>18.70751286690439</v>
      </c>
      <c r="K21" s="41">
        <v>89.52573204517954</v>
      </c>
      <c r="L21" s="2"/>
    </row>
    <row r="22" spans="1:12" ht="12.75">
      <c r="A22" s="70">
        <v>16</v>
      </c>
      <c r="B22" s="22"/>
      <c r="C22" s="33"/>
      <c r="D22" s="33"/>
      <c r="E22" s="33"/>
      <c r="F22" s="33"/>
      <c r="G22" s="33"/>
      <c r="H22" s="33"/>
      <c r="I22" s="33"/>
      <c r="J22" s="33"/>
      <c r="K22" s="33"/>
      <c r="L22" s="2"/>
    </row>
    <row r="23" spans="1:12" ht="12.75" customHeight="1">
      <c r="A23" s="70">
        <v>17</v>
      </c>
      <c r="B23" s="23"/>
      <c r="C23" s="136" t="s">
        <v>51</v>
      </c>
      <c r="D23" s="136"/>
      <c r="E23" s="136"/>
      <c r="F23" s="136"/>
      <c r="G23" s="136"/>
      <c r="H23" s="136"/>
      <c r="I23" s="136"/>
      <c r="J23" s="136"/>
      <c r="K23" s="136"/>
      <c r="L23" s="2"/>
    </row>
    <row r="24" spans="1:12" ht="12.75">
      <c r="A24" s="70">
        <v>18</v>
      </c>
      <c r="B24" s="22" t="s">
        <v>37</v>
      </c>
      <c r="C24" s="36">
        <v>343733</v>
      </c>
      <c r="D24" s="36">
        <v>277745</v>
      </c>
      <c r="E24" s="36">
        <v>146601</v>
      </c>
      <c r="F24" s="36">
        <v>168215</v>
      </c>
      <c r="G24" s="36">
        <v>97566</v>
      </c>
      <c r="H24" s="36">
        <v>33247</v>
      </c>
      <c r="I24" s="36">
        <v>17445</v>
      </c>
      <c r="J24" s="36">
        <v>2617</v>
      </c>
      <c r="K24" s="36">
        <v>1087169</v>
      </c>
      <c r="L24" s="2"/>
    </row>
    <row r="25" spans="1:12" ht="12.75">
      <c r="A25" s="70">
        <v>19</v>
      </c>
      <c r="B25" s="22" t="s">
        <v>14</v>
      </c>
      <c r="C25" s="36">
        <v>614418</v>
      </c>
      <c r="D25" s="36">
        <v>640812</v>
      </c>
      <c r="E25" s="36">
        <v>390393</v>
      </c>
      <c r="F25" s="36">
        <v>93016</v>
      </c>
      <c r="G25" s="36">
        <v>68990</v>
      </c>
      <c r="H25" s="36">
        <v>27300</v>
      </c>
      <c r="I25" s="36">
        <v>28131</v>
      </c>
      <c r="J25" s="36">
        <v>6143</v>
      </c>
      <c r="K25" s="36">
        <v>1869203</v>
      </c>
      <c r="L25" s="2"/>
    </row>
    <row r="26" spans="1:12" ht="12.75">
      <c r="A26" s="70">
        <v>20</v>
      </c>
      <c r="B26" s="22" t="s">
        <v>33</v>
      </c>
      <c r="C26" s="36">
        <v>2968</v>
      </c>
      <c r="D26" s="36">
        <v>1834</v>
      </c>
      <c r="E26" s="36">
        <v>1322</v>
      </c>
      <c r="F26" s="33">
        <v>358</v>
      </c>
      <c r="G26" s="33">
        <v>239</v>
      </c>
      <c r="H26" s="33">
        <v>95</v>
      </c>
      <c r="I26" s="33">
        <v>58</v>
      </c>
      <c r="J26" s="33">
        <v>28</v>
      </c>
      <c r="K26" s="36">
        <v>6902</v>
      </c>
      <c r="L26" s="2"/>
    </row>
    <row r="27" spans="1:12" ht="12.75">
      <c r="A27" s="70">
        <v>21</v>
      </c>
      <c r="B27" s="22" t="s">
        <v>52</v>
      </c>
      <c r="C27" s="36">
        <v>1863</v>
      </c>
      <c r="D27" s="36">
        <v>3323</v>
      </c>
      <c r="E27" s="33">
        <v>1170</v>
      </c>
      <c r="F27" s="33">
        <v>555</v>
      </c>
      <c r="G27" s="33">
        <v>441</v>
      </c>
      <c r="H27" s="33">
        <v>93</v>
      </c>
      <c r="I27" s="33">
        <v>117</v>
      </c>
      <c r="J27" s="33">
        <v>155</v>
      </c>
      <c r="K27" s="36">
        <v>7717</v>
      </c>
      <c r="L27" s="2"/>
    </row>
    <row r="28" spans="1:12" ht="12.75">
      <c r="A28" s="70">
        <v>22</v>
      </c>
      <c r="B28" s="26" t="s">
        <v>59</v>
      </c>
      <c r="C28" s="36">
        <v>16</v>
      </c>
      <c r="D28" s="36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16</v>
      </c>
      <c r="K28" s="36">
        <v>32</v>
      </c>
      <c r="L28" s="2"/>
    </row>
    <row r="29" spans="1:13" ht="12.75">
      <c r="A29" s="70">
        <v>23</v>
      </c>
      <c r="B29" s="34" t="s">
        <v>53</v>
      </c>
      <c r="C29" s="35">
        <v>962998</v>
      </c>
      <c r="D29" s="35">
        <v>923714</v>
      </c>
      <c r="E29" s="35">
        <v>539486</v>
      </c>
      <c r="F29" s="35">
        <v>262144</v>
      </c>
      <c r="G29" s="35">
        <v>167236</v>
      </c>
      <c r="H29" s="35">
        <v>60735</v>
      </c>
      <c r="I29" s="35">
        <v>45751</v>
      </c>
      <c r="J29" s="35">
        <v>8959</v>
      </c>
      <c r="K29" s="35">
        <v>2971023</v>
      </c>
      <c r="L29" s="2"/>
      <c r="M29" s="94"/>
    </row>
    <row r="30" spans="1:12" ht="12.75">
      <c r="A30" s="70">
        <v>24</v>
      </c>
      <c r="B30" s="38" t="s">
        <v>50</v>
      </c>
      <c r="C30" s="42">
        <v>133.90771472730674</v>
      </c>
      <c r="D30" s="42">
        <v>168.05775699329453</v>
      </c>
      <c r="E30" s="42">
        <v>120.61059384206018</v>
      </c>
      <c r="F30" s="42">
        <v>115.46789905720715</v>
      </c>
      <c r="G30" s="42">
        <v>102.35682157452354</v>
      </c>
      <c r="H30" s="42">
        <v>120.17760998225087</v>
      </c>
      <c r="I30" s="42">
        <v>128.91527563315037</v>
      </c>
      <c r="J30" s="42">
        <v>39.342865674787895</v>
      </c>
      <c r="K30" s="42">
        <v>134.0990959822985</v>
      </c>
      <c r="L30" s="2"/>
    </row>
    <row r="31" spans="1:12" ht="12.75">
      <c r="A31" s="70">
        <v>25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2"/>
    </row>
    <row r="32" spans="1:12" ht="12.75" customHeight="1">
      <c r="A32" s="70">
        <v>26</v>
      </c>
      <c r="B32" s="23"/>
      <c r="C32" s="134" t="s">
        <v>54</v>
      </c>
      <c r="D32" s="134"/>
      <c r="E32" s="134"/>
      <c r="F32" s="134"/>
      <c r="G32" s="134"/>
      <c r="H32" s="134"/>
      <c r="I32" s="134"/>
      <c r="J32" s="134"/>
      <c r="K32" s="134"/>
      <c r="L32" s="2"/>
    </row>
    <row r="33" spans="1:12" ht="12.75">
      <c r="A33" s="70">
        <v>27</v>
      </c>
      <c r="B33" s="22" t="s">
        <v>55</v>
      </c>
      <c r="C33" s="36">
        <v>13062</v>
      </c>
      <c r="D33" s="36">
        <v>9474</v>
      </c>
      <c r="E33" s="111" t="s">
        <v>103</v>
      </c>
      <c r="F33" s="36">
        <v>3940</v>
      </c>
      <c r="G33" s="36">
        <v>2267</v>
      </c>
      <c r="H33" s="36">
        <v>1075</v>
      </c>
      <c r="I33" s="111">
        <v>259</v>
      </c>
      <c r="J33" s="111" t="s">
        <v>103</v>
      </c>
      <c r="K33" s="36">
        <v>34194</v>
      </c>
      <c r="L33" s="2"/>
    </row>
    <row r="34" spans="1:13" ht="12.75">
      <c r="A34" s="70">
        <v>28</v>
      </c>
      <c r="B34" s="22" t="s">
        <v>56</v>
      </c>
      <c r="C34" s="36">
        <v>51896</v>
      </c>
      <c r="D34" s="36">
        <v>58436</v>
      </c>
      <c r="E34" s="36">
        <v>24164</v>
      </c>
      <c r="F34" s="36">
        <v>11255</v>
      </c>
      <c r="G34" s="36">
        <v>10964</v>
      </c>
      <c r="H34" s="36">
        <v>4001</v>
      </c>
      <c r="I34" s="36">
        <v>1073</v>
      </c>
      <c r="J34" s="33">
        <v>292</v>
      </c>
      <c r="K34" s="36">
        <v>162081</v>
      </c>
      <c r="L34" s="2"/>
      <c r="M34" s="97"/>
    </row>
    <row r="35" spans="1:12" ht="12.75">
      <c r="A35" s="70">
        <v>29</v>
      </c>
      <c r="B35" s="22" t="s">
        <v>60</v>
      </c>
      <c r="C35" s="111" t="s">
        <v>103</v>
      </c>
      <c r="D35" s="111" t="s">
        <v>103</v>
      </c>
      <c r="E35" s="33">
        <v>680</v>
      </c>
      <c r="F35" s="33">
        <v>120</v>
      </c>
      <c r="G35" s="33">
        <v>78</v>
      </c>
      <c r="H35" s="33">
        <v>8</v>
      </c>
      <c r="I35" s="111" t="s">
        <v>103</v>
      </c>
      <c r="J35" s="33">
        <v>7</v>
      </c>
      <c r="K35" s="36">
        <v>2669</v>
      </c>
      <c r="L35" s="2"/>
    </row>
    <row r="36" spans="1:12" ht="12.75">
      <c r="A36" s="70">
        <v>30</v>
      </c>
      <c r="B36" s="26" t="s">
        <v>61</v>
      </c>
      <c r="C36" s="111" t="s">
        <v>103</v>
      </c>
      <c r="D36" s="111" t="s">
        <v>103</v>
      </c>
      <c r="E36" s="111" t="s">
        <v>103</v>
      </c>
      <c r="F36" s="33">
        <v>0</v>
      </c>
      <c r="G36" s="33">
        <v>0</v>
      </c>
      <c r="H36" s="33">
        <v>0</v>
      </c>
      <c r="I36" s="33">
        <v>0</v>
      </c>
      <c r="J36" s="111" t="s">
        <v>103</v>
      </c>
      <c r="K36" s="36">
        <v>9</v>
      </c>
      <c r="L36" s="2"/>
    </row>
    <row r="37" spans="1:13" ht="12.75">
      <c r="A37" s="70">
        <v>31</v>
      </c>
      <c r="B37" s="34" t="s">
        <v>57</v>
      </c>
      <c r="C37" s="35">
        <v>65889</v>
      </c>
      <c r="D37" s="35">
        <v>68753</v>
      </c>
      <c r="E37" s="35">
        <v>28960</v>
      </c>
      <c r="F37" s="35">
        <v>13351</v>
      </c>
      <c r="G37" s="35">
        <v>15273</v>
      </c>
      <c r="H37" s="35">
        <v>5084</v>
      </c>
      <c r="I37" s="23">
        <v>1336</v>
      </c>
      <c r="J37" s="23">
        <v>307</v>
      </c>
      <c r="K37" s="35">
        <v>198953</v>
      </c>
      <c r="L37" s="2"/>
      <c r="M37" s="94"/>
    </row>
    <row r="38" spans="1:12" ht="12.75">
      <c r="A38" s="70">
        <v>32</v>
      </c>
      <c r="B38" s="38" t="s">
        <v>50</v>
      </c>
      <c r="C38" s="42">
        <v>9.162059958242398</v>
      </c>
      <c r="D38" s="42">
        <v>12.508714782454286</v>
      </c>
      <c r="E38" s="42">
        <v>6.474464207905419</v>
      </c>
      <c r="F38" s="42">
        <v>5.880782777072039</v>
      </c>
      <c r="G38" s="42">
        <v>9.347842186536978</v>
      </c>
      <c r="H38" s="42">
        <v>10.059816730876157</v>
      </c>
      <c r="I38" s="42">
        <v>3.7645255457998488</v>
      </c>
      <c r="J38" s="42">
        <v>1.3481705282017953</v>
      </c>
      <c r="K38" s="42">
        <v>8.979875767695583</v>
      </c>
      <c r="L38" s="2"/>
    </row>
    <row r="39" spans="1:12" ht="12.75">
      <c r="A39" s="70">
        <v>33</v>
      </c>
      <c r="B39" s="38"/>
      <c r="C39" s="42"/>
      <c r="D39" s="42"/>
      <c r="E39" s="42"/>
      <c r="F39" s="42"/>
      <c r="G39" s="42"/>
      <c r="H39" s="42"/>
      <c r="I39" s="42"/>
      <c r="J39" s="42"/>
      <c r="K39" s="42"/>
      <c r="L39" s="2"/>
    </row>
    <row r="40" spans="1:14" ht="12.75">
      <c r="A40" s="70">
        <v>34</v>
      </c>
      <c r="B40" s="126" t="s">
        <v>147</v>
      </c>
      <c r="C40" s="127">
        <v>13609</v>
      </c>
      <c r="D40" s="127">
        <v>9101</v>
      </c>
      <c r="E40" s="127">
        <v>6078</v>
      </c>
      <c r="F40" s="127">
        <v>1289</v>
      </c>
      <c r="G40" s="127">
        <v>3135</v>
      </c>
      <c r="H40" s="127">
        <v>451</v>
      </c>
      <c r="I40" s="127">
        <v>285</v>
      </c>
      <c r="J40" s="127">
        <v>318</v>
      </c>
      <c r="K40" s="127">
        <v>34266</v>
      </c>
      <c r="L40" s="2"/>
      <c r="M40" s="94"/>
      <c r="N40" s="94"/>
    </row>
    <row r="41" spans="1:14" ht="12.75">
      <c r="A41" s="70">
        <v>35</v>
      </c>
      <c r="B41" s="126" t="s">
        <v>148</v>
      </c>
      <c r="C41" s="127">
        <v>541415</v>
      </c>
      <c r="D41" s="127">
        <v>308539</v>
      </c>
      <c r="E41" s="127">
        <v>463907</v>
      </c>
      <c r="F41" s="127">
        <v>145473</v>
      </c>
      <c r="G41" s="127">
        <v>119133</v>
      </c>
      <c r="H41" s="127">
        <v>30275</v>
      </c>
      <c r="I41" s="127">
        <v>7272</v>
      </c>
      <c r="J41" s="127">
        <v>19913</v>
      </c>
      <c r="K41" s="127">
        <v>1635927</v>
      </c>
      <c r="L41" s="2"/>
      <c r="M41" s="94"/>
      <c r="N41" s="94"/>
    </row>
    <row r="42" spans="1:14" ht="12.75">
      <c r="A42" s="70">
        <v>36</v>
      </c>
      <c r="B42" s="126" t="s">
        <v>149</v>
      </c>
      <c r="C42" s="127">
        <v>40340</v>
      </c>
      <c r="D42" s="127">
        <v>34881</v>
      </c>
      <c r="E42" s="127">
        <v>28866</v>
      </c>
      <c r="F42" s="127">
        <v>9391</v>
      </c>
      <c r="G42" s="127">
        <v>8002</v>
      </c>
      <c r="H42" s="127">
        <v>2359</v>
      </c>
      <c r="I42" s="127">
        <v>1517</v>
      </c>
      <c r="J42" s="127">
        <v>630</v>
      </c>
      <c r="K42" s="127">
        <v>125986</v>
      </c>
      <c r="L42" s="2"/>
      <c r="M42" s="94"/>
      <c r="N42" s="94"/>
    </row>
    <row r="43" spans="1:14" ht="12.75">
      <c r="A43" s="70">
        <v>37</v>
      </c>
      <c r="B43" s="126" t="s">
        <v>150</v>
      </c>
      <c r="C43" s="127">
        <v>6080</v>
      </c>
      <c r="D43" s="127">
        <v>895</v>
      </c>
      <c r="E43" s="127">
        <v>5833</v>
      </c>
      <c r="F43" s="127">
        <v>244</v>
      </c>
      <c r="G43" s="127">
        <v>516</v>
      </c>
      <c r="H43" s="127">
        <v>92</v>
      </c>
      <c r="I43" s="127">
        <v>13</v>
      </c>
      <c r="J43" s="127">
        <v>97</v>
      </c>
      <c r="K43" s="127">
        <v>13770</v>
      </c>
      <c r="L43" s="2"/>
      <c r="M43" s="94"/>
      <c r="N43" s="94"/>
    </row>
    <row r="44" spans="1:14" s="116" customFormat="1" ht="12.75">
      <c r="A44" s="70">
        <v>38</v>
      </c>
      <c r="B44" s="128" t="s">
        <v>151</v>
      </c>
      <c r="C44" s="129">
        <v>601444</v>
      </c>
      <c r="D44" s="129">
        <v>353416</v>
      </c>
      <c r="E44" s="129">
        <v>504684</v>
      </c>
      <c r="F44" s="129">
        <v>156397</v>
      </c>
      <c r="G44" s="129">
        <v>130786</v>
      </c>
      <c r="H44" s="129">
        <v>33177</v>
      </c>
      <c r="I44" s="129">
        <v>9087</v>
      </c>
      <c r="J44" s="129">
        <v>20958</v>
      </c>
      <c r="K44" s="129">
        <v>1809949</v>
      </c>
      <c r="L44" s="115"/>
      <c r="M44" s="117"/>
      <c r="N44" s="117"/>
    </row>
    <row r="45" spans="1:12" ht="12.75">
      <c r="A45" s="70">
        <v>39</v>
      </c>
      <c r="B45" s="130" t="s">
        <v>50</v>
      </c>
      <c r="C45" s="131"/>
      <c r="D45" s="131"/>
      <c r="E45" s="131"/>
      <c r="F45" s="131"/>
      <c r="G45" s="131"/>
      <c r="H45" s="131"/>
      <c r="I45" s="131"/>
      <c r="J45" s="131"/>
      <c r="K45" s="131"/>
      <c r="L45" s="2"/>
    </row>
    <row r="46" spans="1:12" ht="13.5" thickBot="1">
      <c r="A46" s="72">
        <v>40</v>
      </c>
      <c r="B46" s="37"/>
      <c r="C46" s="43"/>
      <c r="D46" s="43"/>
      <c r="E46" s="43"/>
      <c r="F46" s="43"/>
      <c r="G46" s="43"/>
      <c r="H46" s="43"/>
      <c r="I46" s="43"/>
      <c r="J46" s="43"/>
      <c r="K46" s="43"/>
      <c r="L46" s="2"/>
    </row>
    <row r="47" spans="1:12" ht="12.75">
      <c r="A47" s="70">
        <v>41</v>
      </c>
      <c r="B47" s="34" t="s">
        <v>58</v>
      </c>
      <c r="C47" s="35">
        <v>1639968</v>
      </c>
      <c r="D47" s="35">
        <v>1622473</v>
      </c>
      <c r="E47" s="35">
        <v>937040</v>
      </c>
      <c r="F47" s="35">
        <v>411701</v>
      </c>
      <c r="G47" s="35">
        <v>353587</v>
      </c>
      <c r="H47" s="35">
        <v>108795</v>
      </c>
      <c r="I47" s="35">
        <v>66367</v>
      </c>
      <c r="J47" s="35">
        <v>13526</v>
      </c>
      <c r="K47" s="35">
        <v>5153457</v>
      </c>
      <c r="L47" s="2"/>
    </row>
    <row r="48" spans="1:12" ht="13.5" thickBot="1">
      <c r="A48" s="72">
        <v>42</v>
      </c>
      <c r="B48" s="37" t="s">
        <v>50</v>
      </c>
      <c r="C48" s="43">
        <v>228.04239168296482</v>
      </c>
      <c r="D48" s="43">
        <v>295.18787542700613</v>
      </c>
      <c r="E48" s="43">
        <v>209.49005322429883</v>
      </c>
      <c r="F48" s="43">
        <v>181.34403041744704</v>
      </c>
      <c r="G48" s="43">
        <v>216.41298207366268</v>
      </c>
      <c r="H48" s="43">
        <v>215.27493336657585</v>
      </c>
      <c r="I48" s="43">
        <v>187.006187797978</v>
      </c>
      <c r="J48" s="43">
        <v>59.39854906989408</v>
      </c>
      <c r="K48" s="43">
        <v>232.60470379517363</v>
      </c>
      <c r="L48" s="2"/>
    </row>
    <row r="49" spans="1:12" ht="12.75">
      <c r="A49" s="133"/>
      <c r="B49" s="38"/>
      <c r="C49" s="42"/>
      <c r="D49" s="42"/>
      <c r="E49" s="42"/>
      <c r="F49" s="42"/>
      <c r="G49" s="42"/>
      <c r="H49" s="42"/>
      <c r="I49" s="42"/>
      <c r="J49" s="42"/>
      <c r="K49" s="42"/>
      <c r="L49" s="2"/>
    </row>
    <row r="50" spans="1:12" ht="12.75">
      <c r="A50" s="78" t="s">
        <v>103</v>
      </c>
      <c r="B50" s="78" t="s">
        <v>110</v>
      </c>
      <c r="C50" s="39"/>
      <c r="D50" s="39"/>
      <c r="E50" s="39"/>
      <c r="F50" s="39"/>
      <c r="G50" s="39"/>
      <c r="H50" s="39"/>
      <c r="I50" s="39"/>
      <c r="J50" s="39"/>
      <c r="K50" s="39"/>
      <c r="L50" s="2"/>
    </row>
    <row r="51" spans="1:12" ht="12.75">
      <c r="A51" s="78" t="s">
        <v>19</v>
      </c>
      <c r="B51" s="78" t="s">
        <v>129</v>
      </c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2.75">
      <c r="A52" s="78" t="s">
        <v>20</v>
      </c>
      <c r="B52" s="78" t="s">
        <v>45</v>
      </c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.75">
      <c r="A53" s="78" t="s">
        <v>21</v>
      </c>
      <c r="B53" s="78" t="s">
        <v>23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78" t="s">
        <v>22</v>
      </c>
      <c r="B54" s="78" t="s">
        <v>123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78" t="s">
        <v>24</v>
      </c>
      <c r="B55" s="78" t="s">
        <v>38</v>
      </c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.75">
      <c r="A56" s="78" t="s">
        <v>25</v>
      </c>
      <c r="B56" s="80" t="s">
        <v>122</v>
      </c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78" t="s">
        <v>26</v>
      </c>
      <c r="B57" s="78" t="s">
        <v>126</v>
      </c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78"/>
      <c r="B58" s="78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79"/>
      <c r="B59" s="79" t="s">
        <v>146</v>
      </c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19"/>
      <c r="B60" s="19"/>
      <c r="C60" s="2"/>
      <c r="D60" s="2"/>
      <c r="E60" s="2"/>
      <c r="F60" s="2"/>
      <c r="G60" s="2"/>
      <c r="H60" s="2"/>
      <c r="I60" s="2"/>
      <c r="J60" s="2"/>
      <c r="K60" s="2"/>
      <c r="L60" s="2"/>
    </row>
  </sheetData>
  <sheetProtection/>
  <mergeCells count="4">
    <mergeCell ref="C7:K7"/>
    <mergeCell ref="C23:K23"/>
    <mergeCell ref="C32:K32"/>
    <mergeCell ref="J3:K3"/>
  </mergeCells>
  <hyperlinks>
    <hyperlink ref="J3" location="'Table of contents'!A1" display="Table of contents"/>
  </hyperlinks>
  <printOptions horizontalCentered="1"/>
  <pageMargins left="0.3937007874015748" right="0.3937007874015748" top="0.7874015748031497" bottom="0.984251968503937" header="0.5118110236220472" footer="0.3937007874015748"/>
  <pageSetup fitToHeight="0" horizontalDpi="600" verticalDpi="600" orientation="landscape" paperSize="9" r:id="rId2"/>
  <headerFooter alignWithMargins="0">
    <oddFooter>&amp;C&amp;8Page &amp;P of &amp;N</oddFooter>
  </headerFooter>
  <rowBreaks count="1" manualBreakCount="1">
    <brk id="31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421875" style="5" customWidth="1"/>
    <col min="2" max="2" width="50.57421875" style="17" customWidth="1"/>
    <col min="3" max="8" width="12.7109375" style="5" customWidth="1"/>
    <col min="9" max="9" width="5.7109375" style="5" customWidth="1"/>
    <col min="10" max="16384" width="9.140625" style="5" customWidth="1"/>
  </cols>
  <sheetData>
    <row r="1" spans="1:9" ht="69.75" customHeight="1">
      <c r="A1" s="1"/>
      <c r="B1" s="1"/>
      <c r="C1" s="1"/>
      <c r="D1" s="3"/>
      <c r="E1" s="3"/>
      <c r="F1" s="3"/>
      <c r="G1" s="3"/>
      <c r="H1" s="3"/>
      <c r="I1" s="2"/>
    </row>
    <row r="2" spans="1:9" ht="12.75">
      <c r="A2" s="9" t="str">
        <f>'Table of contents'!A2</f>
        <v>Mental health services in Australia, 2009–10 data</v>
      </c>
      <c r="B2" s="10"/>
      <c r="C2" s="10"/>
      <c r="D2" s="11"/>
      <c r="E2" s="11"/>
      <c r="F2" s="11"/>
      <c r="G2" s="11"/>
      <c r="H2" s="11"/>
      <c r="I2" s="2"/>
    </row>
    <row r="3" spans="1:9" ht="13.5" customHeight="1" thickBot="1">
      <c r="A3" s="8" t="str">
        <f>'Table of contents'!A3</f>
        <v>6: Medicare-subsidised psychiatrist and allied health services (version 1.0)</v>
      </c>
      <c r="B3" s="15"/>
      <c r="C3" s="7"/>
      <c r="D3" s="7"/>
      <c r="E3" s="7"/>
      <c r="F3" s="7"/>
      <c r="G3" s="137" t="s">
        <v>128</v>
      </c>
      <c r="H3" s="137"/>
      <c r="I3" s="2"/>
    </row>
    <row r="4" spans="1:9" ht="12.75" customHeight="1">
      <c r="A4" s="2"/>
      <c r="B4" s="16"/>
      <c r="C4" s="2"/>
      <c r="D4" s="2"/>
      <c r="E4" s="2"/>
      <c r="F4" s="2"/>
      <c r="G4" s="2"/>
      <c r="H4" s="2"/>
      <c r="I4" s="2"/>
    </row>
    <row r="5" spans="1:9" ht="27" customHeight="1" thickBot="1">
      <c r="A5" s="25" t="s">
        <v>142</v>
      </c>
      <c r="B5" s="47"/>
      <c r="C5" s="47"/>
      <c r="D5" s="47"/>
      <c r="E5" s="47"/>
      <c r="F5" s="47"/>
      <c r="G5" s="47"/>
      <c r="H5" s="47"/>
      <c r="I5" s="2"/>
    </row>
    <row r="6" spans="1:9" ht="37.5" customHeight="1" thickBot="1">
      <c r="A6" s="13"/>
      <c r="B6" s="44" t="s">
        <v>46</v>
      </c>
      <c r="C6" s="30" t="s">
        <v>27</v>
      </c>
      <c r="D6" s="30" t="s">
        <v>28</v>
      </c>
      <c r="E6" s="30" t="s">
        <v>29</v>
      </c>
      <c r="F6" s="30" t="s">
        <v>30</v>
      </c>
      <c r="G6" s="30" t="s">
        <v>39</v>
      </c>
      <c r="H6" s="13" t="s">
        <v>31</v>
      </c>
      <c r="I6" s="2"/>
    </row>
    <row r="7" spans="1:9" ht="12.75" customHeight="1">
      <c r="A7" s="70">
        <v>1</v>
      </c>
      <c r="B7" s="45"/>
      <c r="C7" s="136" t="s">
        <v>47</v>
      </c>
      <c r="D7" s="136"/>
      <c r="E7" s="136"/>
      <c r="F7" s="136"/>
      <c r="G7" s="136"/>
      <c r="H7" s="136"/>
      <c r="I7" s="2"/>
    </row>
    <row r="8" spans="1:9" ht="12.75">
      <c r="A8" s="70">
        <v>2</v>
      </c>
      <c r="B8" s="24" t="s">
        <v>63</v>
      </c>
      <c r="C8" s="33" t="s">
        <v>32</v>
      </c>
      <c r="D8" s="36">
        <v>42944</v>
      </c>
      <c r="E8" s="36">
        <v>76309</v>
      </c>
      <c r="F8" s="36">
        <v>81479</v>
      </c>
      <c r="G8" s="36">
        <v>84990</v>
      </c>
      <c r="H8" s="18" t="s">
        <v>32</v>
      </c>
      <c r="I8" s="2"/>
    </row>
    <row r="9" spans="1:9" ht="12.75">
      <c r="A9" s="70">
        <v>3</v>
      </c>
      <c r="B9" s="24" t="s">
        <v>64</v>
      </c>
      <c r="C9" s="33" t="s">
        <v>32</v>
      </c>
      <c r="D9" s="36">
        <v>3591</v>
      </c>
      <c r="E9" s="36">
        <v>8730</v>
      </c>
      <c r="F9" s="36">
        <v>10505</v>
      </c>
      <c r="G9" s="36">
        <v>11368</v>
      </c>
      <c r="H9" s="18" t="s">
        <v>32</v>
      </c>
      <c r="I9" s="2"/>
    </row>
    <row r="10" spans="1:9" ht="12.75">
      <c r="A10" s="70">
        <v>4</v>
      </c>
      <c r="B10" s="24" t="s">
        <v>65</v>
      </c>
      <c r="C10" s="33" t="s">
        <v>32</v>
      </c>
      <c r="D10" s="33">
        <v>448</v>
      </c>
      <c r="E10" s="33">
        <v>903</v>
      </c>
      <c r="F10" s="36">
        <v>1045</v>
      </c>
      <c r="G10" s="36">
        <v>1153</v>
      </c>
      <c r="H10" s="18" t="s">
        <v>32</v>
      </c>
      <c r="I10" s="28"/>
    </row>
    <row r="11" spans="1:9" ht="12.75">
      <c r="A11" s="70">
        <v>5</v>
      </c>
      <c r="B11" s="24" t="s">
        <v>8</v>
      </c>
      <c r="C11" s="36">
        <v>1708878</v>
      </c>
      <c r="D11" s="36">
        <v>1635793</v>
      </c>
      <c r="E11" s="36">
        <v>1549250</v>
      </c>
      <c r="F11" s="36">
        <v>1533511</v>
      </c>
      <c r="G11" s="36">
        <v>1528412</v>
      </c>
      <c r="H11" s="28">
        <v>-2.751626807335905</v>
      </c>
      <c r="I11" s="28"/>
    </row>
    <row r="12" spans="1:9" ht="12.75">
      <c r="A12" s="70">
        <v>6</v>
      </c>
      <c r="B12" s="24" t="s">
        <v>9</v>
      </c>
      <c r="C12" s="36">
        <v>225918</v>
      </c>
      <c r="D12" s="36">
        <v>222576</v>
      </c>
      <c r="E12" s="36">
        <v>232040</v>
      </c>
      <c r="F12" s="36">
        <v>250955</v>
      </c>
      <c r="G12" s="36">
        <v>262823</v>
      </c>
      <c r="H12" s="28">
        <v>3.8551729725255113</v>
      </c>
      <c r="I12" s="28"/>
    </row>
    <row r="13" spans="1:9" ht="12.75">
      <c r="A13" s="70">
        <v>7</v>
      </c>
      <c r="B13" s="24" t="s">
        <v>10</v>
      </c>
      <c r="C13" s="36">
        <v>13355</v>
      </c>
      <c r="D13" s="36">
        <v>14115</v>
      </c>
      <c r="E13" s="36">
        <v>13310</v>
      </c>
      <c r="F13" s="36">
        <v>12056</v>
      </c>
      <c r="G13" s="36">
        <v>11632</v>
      </c>
      <c r="H13" s="28">
        <v>-3.394328126113</v>
      </c>
      <c r="I13" s="28"/>
    </row>
    <row r="14" spans="1:9" ht="12.75">
      <c r="A14" s="70">
        <v>8</v>
      </c>
      <c r="B14" s="24" t="s">
        <v>11</v>
      </c>
      <c r="C14" s="36">
        <v>43797</v>
      </c>
      <c r="D14" s="36">
        <v>41689</v>
      </c>
      <c r="E14" s="36">
        <v>41360</v>
      </c>
      <c r="F14" s="36">
        <v>45074</v>
      </c>
      <c r="G14" s="36">
        <v>45239</v>
      </c>
      <c r="H14" s="28">
        <v>0.8131438208204278</v>
      </c>
      <c r="I14" s="28"/>
    </row>
    <row r="15" spans="1:9" ht="12.75">
      <c r="A15" s="70">
        <v>9</v>
      </c>
      <c r="B15" s="24" t="s">
        <v>15</v>
      </c>
      <c r="C15" s="36">
        <v>4845</v>
      </c>
      <c r="D15" s="36">
        <v>6093</v>
      </c>
      <c r="E15" s="36">
        <v>6634</v>
      </c>
      <c r="F15" s="36">
        <v>8581</v>
      </c>
      <c r="G15" s="36">
        <v>11173</v>
      </c>
      <c r="H15" s="28">
        <v>23.230725222227868</v>
      </c>
      <c r="I15" s="28"/>
    </row>
    <row r="16" spans="1:9" ht="12.75">
      <c r="A16" s="70">
        <v>10</v>
      </c>
      <c r="B16" s="24" t="s">
        <v>62</v>
      </c>
      <c r="C16" s="33">
        <v>369</v>
      </c>
      <c r="D16" s="33">
        <v>665</v>
      </c>
      <c r="E16" s="36">
        <v>1125</v>
      </c>
      <c r="F16" s="36">
        <v>1356</v>
      </c>
      <c r="G16" s="36">
        <v>1719</v>
      </c>
      <c r="H16" s="28">
        <v>46.91372743918767</v>
      </c>
      <c r="I16" s="18"/>
    </row>
    <row r="17" spans="1:9" ht="12.75">
      <c r="A17" s="70">
        <v>11</v>
      </c>
      <c r="B17" s="24" t="s">
        <v>13</v>
      </c>
      <c r="C17" s="33">
        <v>696</v>
      </c>
      <c r="D17" s="33">
        <v>637</v>
      </c>
      <c r="E17" s="36">
        <v>1015</v>
      </c>
      <c r="F17" s="36">
        <v>1144</v>
      </c>
      <c r="G17" s="36">
        <v>1434</v>
      </c>
      <c r="H17" s="28">
        <v>19.807768145303406</v>
      </c>
      <c r="I17" s="29"/>
    </row>
    <row r="18" spans="1:9" ht="12.75">
      <c r="A18" s="70">
        <v>12</v>
      </c>
      <c r="B18" s="24" t="s">
        <v>48</v>
      </c>
      <c r="C18" s="36">
        <v>18083</v>
      </c>
      <c r="D18" s="36">
        <v>17982</v>
      </c>
      <c r="E18" s="36">
        <v>19026</v>
      </c>
      <c r="F18" s="36">
        <v>21391</v>
      </c>
      <c r="G18" s="36">
        <v>23326</v>
      </c>
      <c r="H18" s="28">
        <v>6.571835867547748</v>
      </c>
      <c r="I18" s="29"/>
    </row>
    <row r="19" spans="1:9" ht="12.75">
      <c r="A19" s="70">
        <v>13</v>
      </c>
      <c r="B19" s="24" t="s">
        <v>66</v>
      </c>
      <c r="C19" s="33" t="s">
        <v>32</v>
      </c>
      <c r="D19" s="33" t="s">
        <v>32</v>
      </c>
      <c r="E19" s="33" t="s">
        <v>32</v>
      </c>
      <c r="F19" s="33">
        <v>125</v>
      </c>
      <c r="G19" s="33">
        <v>212</v>
      </c>
      <c r="H19" s="18" t="s">
        <v>32</v>
      </c>
      <c r="I19" s="18"/>
    </row>
    <row r="20" spans="1:9" ht="12.75">
      <c r="A20" s="70">
        <v>14</v>
      </c>
      <c r="B20" s="45" t="s">
        <v>49</v>
      </c>
      <c r="C20" s="35">
        <v>2015941</v>
      </c>
      <c r="D20" s="35">
        <v>1986533</v>
      </c>
      <c r="E20" s="35">
        <v>1949702</v>
      </c>
      <c r="F20" s="35">
        <v>1967222</v>
      </c>
      <c r="G20" s="35">
        <v>1983481</v>
      </c>
      <c r="H20" s="28">
        <v>-0.40499522354916495</v>
      </c>
      <c r="I20" s="28"/>
    </row>
    <row r="21" spans="1:9" ht="12.75">
      <c r="A21" s="70">
        <v>15</v>
      </c>
      <c r="B21" s="24" t="s">
        <v>50</v>
      </c>
      <c r="C21" s="41">
        <v>98.12766354310423</v>
      </c>
      <c r="D21" s="41">
        <v>95.2</v>
      </c>
      <c r="E21" s="41">
        <v>92</v>
      </c>
      <c r="F21" s="41">
        <v>90.89000099658163</v>
      </c>
      <c r="G21" s="41">
        <v>89.52573204517954</v>
      </c>
      <c r="H21" s="28">
        <v>-2.267478062655781</v>
      </c>
      <c r="I21" s="28"/>
    </row>
    <row r="22" spans="1:9" ht="12.75">
      <c r="A22" s="70">
        <v>16</v>
      </c>
      <c r="B22" s="24"/>
      <c r="C22" s="33"/>
      <c r="D22" s="33"/>
      <c r="E22" s="33"/>
      <c r="F22" s="33"/>
      <c r="G22" s="33"/>
      <c r="H22" s="28"/>
      <c r="I22" s="28"/>
    </row>
    <row r="23" spans="1:9" ht="12.75">
      <c r="A23" s="70">
        <v>17</v>
      </c>
      <c r="B23" s="45"/>
      <c r="C23" s="136" t="s">
        <v>51</v>
      </c>
      <c r="D23" s="136"/>
      <c r="E23" s="136"/>
      <c r="F23" s="136"/>
      <c r="G23" s="136"/>
      <c r="H23" s="136"/>
      <c r="I23" s="18"/>
    </row>
    <row r="24" spans="1:9" ht="12.75">
      <c r="A24" s="70">
        <v>18</v>
      </c>
      <c r="B24" s="24" t="s">
        <v>67</v>
      </c>
      <c r="C24" s="33" t="s">
        <v>32</v>
      </c>
      <c r="D24" s="36">
        <v>189946</v>
      </c>
      <c r="E24" s="36">
        <v>649377</v>
      </c>
      <c r="F24" s="36">
        <v>904835</v>
      </c>
      <c r="G24" s="36">
        <v>1087169</v>
      </c>
      <c r="H24" s="18" t="s">
        <v>32</v>
      </c>
      <c r="I24" s="29"/>
    </row>
    <row r="25" spans="1:9" ht="12.75">
      <c r="A25" s="70">
        <v>19</v>
      </c>
      <c r="B25" s="24" t="s">
        <v>68</v>
      </c>
      <c r="C25" s="33" t="s">
        <v>32</v>
      </c>
      <c r="D25" s="36">
        <v>407117</v>
      </c>
      <c r="E25" s="36">
        <v>1220669</v>
      </c>
      <c r="F25" s="36">
        <v>1573798</v>
      </c>
      <c r="G25" s="36">
        <v>1869203</v>
      </c>
      <c r="H25" s="18" t="s">
        <v>32</v>
      </c>
      <c r="I25" s="2"/>
    </row>
    <row r="26" spans="1:9" ht="12.75">
      <c r="A26" s="70">
        <v>20</v>
      </c>
      <c r="B26" s="24" t="s">
        <v>33</v>
      </c>
      <c r="C26" s="36">
        <v>45541</v>
      </c>
      <c r="D26" s="36">
        <v>49190</v>
      </c>
      <c r="E26" s="36">
        <v>7788</v>
      </c>
      <c r="F26" s="36">
        <v>6591</v>
      </c>
      <c r="G26" s="36">
        <v>6902</v>
      </c>
      <c r="H26" s="28">
        <v>-37.60596128620407</v>
      </c>
      <c r="I26" s="18"/>
    </row>
    <row r="27" spans="1:9" ht="12.75">
      <c r="A27" s="70">
        <v>21</v>
      </c>
      <c r="B27" s="24" t="s">
        <v>69</v>
      </c>
      <c r="C27" s="33" t="s">
        <v>32</v>
      </c>
      <c r="D27" s="33" t="s">
        <v>32</v>
      </c>
      <c r="E27" s="33" t="s">
        <v>32</v>
      </c>
      <c r="F27" s="36">
        <v>4575</v>
      </c>
      <c r="G27" s="36">
        <v>7717</v>
      </c>
      <c r="H27" s="18" t="s">
        <v>32</v>
      </c>
      <c r="I27" s="18"/>
    </row>
    <row r="28" spans="1:9" ht="12.75">
      <c r="A28" s="70">
        <v>22</v>
      </c>
      <c r="B28" s="26" t="s">
        <v>59</v>
      </c>
      <c r="C28" s="33" t="s">
        <v>32</v>
      </c>
      <c r="D28" s="33" t="s">
        <v>32</v>
      </c>
      <c r="E28" s="33" t="s">
        <v>32</v>
      </c>
      <c r="F28" s="36">
        <v>7</v>
      </c>
      <c r="G28" s="36">
        <v>32</v>
      </c>
      <c r="H28" s="18"/>
      <c r="I28" s="18"/>
    </row>
    <row r="29" spans="1:9" ht="12.75">
      <c r="A29" s="70">
        <v>23</v>
      </c>
      <c r="B29" s="45" t="s">
        <v>53</v>
      </c>
      <c r="C29" s="35">
        <v>45541</v>
      </c>
      <c r="D29" s="35">
        <v>646253</v>
      </c>
      <c r="E29" s="35">
        <v>1877834</v>
      </c>
      <c r="F29" s="35">
        <v>2489806</v>
      </c>
      <c r="G29" s="35">
        <v>2971023</v>
      </c>
      <c r="H29" s="98"/>
      <c r="I29" s="18"/>
    </row>
    <row r="30" spans="1:9" ht="12.75">
      <c r="A30" s="70">
        <v>24</v>
      </c>
      <c r="B30" s="24" t="s">
        <v>50</v>
      </c>
      <c r="C30" s="33">
        <v>2.2</v>
      </c>
      <c r="D30" s="41">
        <v>31</v>
      </c>
      <c r="E30" s="41">
        <v>88.4</v>
      </c>
      <c r="F30" s="41">
        <v>115.03453591983768</v>
      </c>
      <c r="G30" s="41">
        <v>134.09909598229854</v>
      </c>
      <c r="H30" s="98"/>
      <c r="I30" s="20"/>
    </row>
    <row r="31" spans="1:9" ht="12.75">
      <c r="A31" s="70">
        <v>25</v>
      </c>
      <c r="B31" s="24"/>
      <c r="C31" s="33"/>
      <c r="D31" s="33"/>
      <c r="E31" s="33"/>
      <c r="F31" s="33"/>
      <c r="G31" s="33"/>
      <c r="H31" s="28"/>
      <c r="I31" s="20"/>
    </row>
    <row r="32" spans="1:9" ht="12.75">
      <c r="A32" s="70">
        <v>26</v>
      </c>
      <c r="B32" s="45"/>
      <c r="C32" s="136" t="s">
        <v>54</v>
      </c>
      <c r="D32" s="136"/>
      <c r="E32" s="136"/>
      <c r="F32" s="136"/>
      <c r="G32" s="136"/>
      <c r="H32" s="136"/>
      <c r="I32" s="20"/>
    </row>
    <row r="33" spans="1:9" ht="12.75">
      <c r="A33" s="70">
        <v>27</v>
      </c>
      <c r="B33" s="24" t="s">
        <v>70</v>
      </c>
      <c r="C33" s="33" t="s">
        <v>32</v>
      </c>
      <c r="D33" s="36">
        <v>2502</v>
      </c>
      <c r="E33" s="36">
        <v>15439</v>
      </c>
      <c r="F33" s="36">
        <v>25887</v>
      </c>
      <c r="G33" s="36">
        <v>34194</v>
      </c>
      <c r="H33" s="18" t="s">
        <v>32</v>
      </c>
      <c r="I33" s="2"/>
    </row>
    <row r="34" spans="1:9" ht="12.75">
      <c r="A34" s="70">
        <v>28</v>
      </c>
      <c r="B34" s="24" t="s">
        <v>71</v>
      </c>
      <c r="C34" s="33" t="s">
        <v>32</v>
      </c>
      <c r="D34" s="36">
        <v>16244</v>
      </c>
      <c r="E34" s="36">
        <v>76870</v>
      </c>
      <c r="F34" s="36">
        <v>121540</v>
      </c>
      <c r="G34" s="36">
        <v>162081</v>
      </c>
      <c r="H34" s="18" t="s">
        <v>32</v>
      </c>
      <c r="I34" s="18"/>
    </row>
    <row r="35" spans="1:9" ht="12.75">
      <c r="A35" s="70">
        <v>29</v>
      </c>
      <c r="B35" s="24" t="s">
        <v>60</v>
      </c>
      <c r="C35" s="36">
        <v>2730</v>
      </c>
      <c r="D35" s="36">
        <v>3903</v>
      </c>
      <c r="E35" s="36">
        <v>2400</v>
      </c>
      <c r="F35" s="36">
        <v>2322</v>
      </c>
      <c r="G35" s="36">
        <v>2669</v>
      </c>
      <c r="H35" s="28">
        <v>-0.5633506646378295</v>
      </c>
      <c r="I35" s="18"/>
    </row>
    <row r="36" spans="1:9" ht="12.75">
      <c r="A36" s="70">
        <v>30</v>
      </c>
      <c r="B36" s="26" t="s">
        <v>61</v>
      </c>
      <c r="C36" s="33" t="s">
        <v>32</v>
      </c>
      <c r="D36" s="33" t="s">
        <v>32</v>
      </c>
      <c r="E36" s="33" t="s">
        <v>32</v>
      </c>
      <c r="F36" s="36">
        <v>8</v>
      </c>
      <c r="G36" s="36">
        <v>9</v>
      </c>
      <c r="H36" s="28" t="s">
        <v>32</v>
      </c>
      <c r="I36" s="18"/>
    </row>
    <row r="37" spans="1:9" ht="12.75">
      <c r="A37" s="70">
        <v>31</v>
      </c>
      <c r="B37" s="45" t="s">
        <v>57</v>
      </c>
      <c r="C37" s="35">
        <v>2730</v>
      </c>
      <c r="D37" s="35">
        <v>22649</v>
      </c>
      <c r="E37" s="35">
        <v>94709</v>
      </c>
      <c r="F37" s="35">
        <v>149757</v>
      </c>
      <c r="G37" s="35">
        <v>198953</v>
      </c>
      <c r="H37" s="99" t="s">
        <v>32</v>
      </c>
      <c r="I37" s="27"/>
    </row>
    <row r="38" spans="1:9" ht="12.75">
      <c r="A38" s="70">
        <v>32</v>
      </c>
      <c r="B38" s="101" t="s">
        <v>50</v>
      </c>
      <c r="C38" s="39">
        <v>0.1</v>
      </c>
      <c r="D38" s="39">
        <v>1.1</v>
      </c>
      <c r="E38" s="39">
        <v>4.5</v>
      </c>
      <c r="F38" s="42">
        <v>6.919104137329227</v>
      </c>
      <c r="G38" s="42">
        <v>8.979875767695583</v>
      </c>
      <c r="H38" s="100" t="s">
        <v>32</v>
      </c>
      <c r="I38" s="18"/>
    </row>
    <row r="39" spans="1:9" ht="13.5" thickBot="1">
      <c r="A39" s="70">
        <v>33</v>
      </c>
      <c r="B39" s="48"/>
      <c r="C39" s="39"/>
      <c r="D39" s="39"/>
      <c r="E39" s="39"/>
      <c r="F39" s="42"/>
      <c r="G39" s="42"/>
      <c r="H39" s="42"/>
      <c r="I39" s="18"/>
    </row>
    <row r="40" spans="1:9" ht="12.75">
      <c r="A40" s="71">
        <v>34</v>
      </c>
      <c r="B40" s="49" t="s">
        <v>58</v>
      </c>
      <c r="C40" s="51">
        <v>2064212</v>
      </c>
      <c r="D40" s="51">
        <v>2655435</v>
      </c>
      <c r="E40" s="51">
        <v>3922245</v>
      </c>
      <c r="F40" s="51">
        <v>4606785</v>
      </c>
      <c r="G40" s="51">
        <v>5153457</v>
      </c>
      <c r="H40" s="50">
        <v>25.70023498570073</v>
      </c>
      <c r="I40" s="18"/>
    </row>
    <row r="41" spans="1:9" ht="13.5" thickBot="1">
      <c r="A41" s="72">
        <v>35</v>
      </c>
      <c r="B41" s="102" t="s">
        <v>50</v>
      </c>
      <c r="C41" s="103">
        <v>100.47729602088468</v>
      </c>
      <c r="D41" s="103">
        <v>127.21461489533486</v>
      </c>
      <c r="E41" s="103">
        <v>184.68136026982702</v>
      </c>
      <c r="F41" s="43">
        <v>212.84364105374857</v>
      </c>
      <c r="G41" s="43">
        <v>232.60470379517363</v>
      </c>
      <c r="H41" s="46">
        <v>23.349569597832875</v>
      </c>
      <c r="I41" s="18"/>
    </row>
    <row r="42" spans="1:9" ht="12.75">
      <c r="A42" s="19"/>
      <c r="B42" s="19"/>
      <c r="C42" s="2"/>
      <c r="D42" s="2"/>
      <c r="E42" s="2"/>
      <c r="F42" s="2"/>
      <c r="G42" s="2"/>
      <c r="H42" s="2"/>
      <c r="I42" s="2"/>
    </row>
    <row r="43" spans="1:9" ht="12.75">
      <c r="A43" s="78" t="s">
        <v>32</v>
      </c>
      <c r="B43" s="78" t="s">
        <v>34</v>
      </c>
      <c r="C43" s="2"/>
      <c r="D43" s="2"/>
      <c r="E43" s="2"/>
      <c r="F43" s="2"/>
      <c r="G43" s="2"/>
      <c r="H43" s="2"/>
      <c r="I43" s="2"/>
    </row>
    <row r="44" spans="1:9" ht="12.75">
      <c r="A44" s="78" t="s">
        <v>19</v>
      </c>
      <c r="B44" s="78" t="s">
        <v>129</v>
      </c>
      <c r="C44" s="2"/>
      <c r="D44" s="2"/>
      <c r="E44" s="2"/>
      <c r="F44" s="2"/>
      <c r="G44" s="2"/>
      <c r="H44" s="2"/>
      <c r="I44" s="2"/>
    </row>
    <row r="45" spans="1:9" ht="12.75">
      <c r="A45" s="78" t="s">
        <v>20</v>
      </c>
      <c r="B45" s="78" t="s">
        <v>124</v>
      </c>
      <c r="C45" s="2"/>
      <c r="D45" s="2"/>
      <c r="E45" s="2"/>
      <c r="F45" s="2"/>
      <c r="G45" s="2"/>
      <c r="H45" s="2"/>
      <c r="I45" s="2"/>
    </row>
    <row r="46" spans="1:9" ht="12.75">
      <c r="A46" s="78" t="s">
        <v>21</v>
      </c>
      <c r="B46" s="78" t="s">
        <v>23</v>
      </c>
      <c r="C46" s="2"/>
      <c r="D46" s="2"/>
      <c r="E46" s="2"/>
      <c r="F46" s="2"/>
      <c r="G46" s="2"/>
      <c r="H46" s="2"/>
      <c r="I46" s="2"/>
    </row>
    <row r="47" spans="1:9" ht="12.75">
      <c r="A47" s="78" t="s">
        <v>22</v>
      </c>
      <c r="B47" s="78" t="s">
        <v>125</v>
      </c>
      <c r="C47" s="2"/>
      <c r="D47" s="2"/>
      <c r="E47" s="2"/>
      <c r="F47" s="2"/>
      <c r="G47" s="2"/>
      <c r="H47" s="2"/>
      <c r="I47" s="2"/>
    </row>
    <row r="48" spans="1:9" ht="12.75">
      <c r="A48" s="78" t="s">
        <v>24</v>
      </c>
      <c r="B48" s="78" t="s">
        <v>35</v>
      </c>
      <c r="C48" s="2"/>
      <c r="D48" s="2"/>
      <c r="E48" s="2"/>
      <c r="F48" s="2"/>
      <c r="G48" s="2"/>
      <c r="H48" s="2"/>
      <c r="I48" s="2"/>
    </row>
    <row r="49" spans="1:9" ht="12.75">
      <c r="A49" s="78" t="s">
        <v>25</v>
      </c>
      <c r="B49" s="80" t="s">
        <v>122</v>
      </c>
      <c r="C49" s="2"/>
      <c r="D49" s="2"/>
      <c r="E49" s="2"/>
      <c r="F49" s="2"/>
      <c r="G49" s="2"/>
      <c r="H49" s="2"/>
      <c r="I49" s="2"/>
    </row>
    <row r="50" spans="1:9" ht="12.75">
      <c r="A50" s="78" t="s">
        <v>26</v>
      </c>
      <c r="B50" s="78" t="s">
        <v>126</v>
      </c>
      <c r="C50" s="2"/>
      <c r="D50" s="2"/>
      <c r="E50" s="2"/>
      <c r="F50" s="2"/>
      <c r="G50" s="2"/>
      <c r="H50" s="2"/>
      <c r="I50" s="2"/>
    </row>
    <row r="51" spans="1:9" ht="12.75">
      <c r="A51" s="78"/>
      <c r="B51" s="78"/>
      <c r="C51" s="2"/>
      <c r="D51" s="2"/>
      <c r="E51" s="2"/>
      <c r="F51" s="2"/>
      <c r="G51" s="2"/>
      <c r="H51" s="2"/>
      <c r="I51" s="2"/>
    </row>
    <row r="52" spans="1:9" ht="12.75">
      <c r="A52" s="81"/>
      <c r="B52" s="81" t="s">
        <v>145</v>
      </c>
      <c r="C52" s="2"/>
      <c r="D52" s="2"/>
      <c r="E52" s="2"/>
      <c r="F52" s="2"/>
      <c r="G52" s="2"/>
      <c r="H52" s="2"/>
      <c r="I52" s="2"/>
    </row>
    <row r="53" spans="1:9" ht="12.75">
      <c r="A53" s="2"/>
      <c r="B53" s="16"/>
      <c r="C53" s="2"/>
      <c r="D53" s="2"/>
      <c r="E53" s="2"/>
      <c r="F53" s="2"/>
      <c r="G53" s="2"/>
      <c r="H53" s="2"/>
      <c r="I53" s="2"/>
    </row>
  </sheetData>
  <sheetProtection/>
  <mergeCells count="4">
    <mergeCell ref="C32:H32"/>
    <mergeCell ref="C23:H23"/>
    <mergeCell ref="C7:H7"/>
    <mergeCell ref="G3:H3"/>
  </mergeCells>
  <hyperlinks>
    <hyperlink ref="G3" location="'Table of contents'!A1" display="Table of contents"/>
  </hyperlinks>
  <printOptions horizontalCentered="1"/>
  <pageMargins left="0.3937007874015748" right="0.3937007874015748" top="0.7874015748031497" bottom="0.7874015748031497" header="0.5118110236220472" footer="0.3937007874015748"/>
  <pageSetup horizontalDpi="600" verticalDpi="600" orientation="landscape" paperSize="9" r:id="rId2"/>
  <headerFooter alignWithMargins="0">
    <oddFooter>&amp;C&amp;8Page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421875" style="5" customWidth="1"/>
    <col min="2" max="2" width="33.7109375" style="17" customWidth="1"/>
    <col min="3" max="9" width="12.7109375" style="5" customWidth="1"/>
    <col min="10" max="10" width="5.7109375" style="5" customWidth="1"/>
    <col min="11" max="16384" width="9.140625" style="5" customWidth="1"/>
  </cols>
  <sheetData>
    <row r="1" spans="1:10" ht="69.75" customHeight="1">
      <c r="A1" s="1"/>
      <c r="B1" s="1"/>
      <c r="C1" s="1"/>
      <c r="D1" s="3"/>
      <c r="E1" s="3"/>
      <c r="F1" s="3"/>
      <c r="G1" s="3"/>
      <c r="H1" s="3"/>
      <c r="I1" s="3"/>
      <c r="J1" s="2"/>
    </row>
    <row r="2" spans="1:10" ht="12.75">
      <c r="A2" s="9" t="str">
        <f>'Table of contents'!A2</f>
        <v>Mental health services in Australia, 2009–10 data</v>
      </c>
      <c r="B2" s="10"/>
      <c r="C2" s="10"/>
      <c r="D2" s="11"/>
      <c r="E2" s="11"/>
      <c r="F2" s="11"/>
      <c r="G2" s="11"/>
      <c r="H2" s="11"/>
      <c r="I2" s="11"/>
      <c r="J2" s="2"/>
    </row>
    <row r="3" spans="1:10" ht="13.5" thickBot="1">
      <c r="A3" s="8" t="str">
        <f>'Table of contents'!A3</f>
        <v>6: Medicare-subsidised psychiatrist and allied health services (version 1.0)</v>
      </c>
      <c r="B3" s="15"/>
      <c r="C3" s="7"/>
      <c r="D3" s="7"/>
      <c r="E3" s="7"/>
      <c r="F3" s="7"/>
      <c r="G3" s="7"/>
      <c r="H3" s="137" t="s">
        <v>128</v>
      </c>
      <c r="I3" s="137"/>
      <c r="J3" s="2"/>
    </row>
    <row r="4" spans="1:10" ht="12.75">
      <c r="A4" s="2"/>
      <c r="B4" s="16"/>
      <c r="C4" s="2"/>
      <c r="D4" s="2"/>
      <c r="E4" s="2"/>
      <c r="F4" s="2"/>
      <c r="G4" s="2"/>
      <c r="H4" s="2"/>
      <c r="I4" s="2"/>
      <c r="J4" s="2"/>
    </row>
    <row r="5" spans="1:10" ht="13.5" thickBot="1">
      <c r="A5" s="25" t="s">
        <v>143</v>
      </c>
      <c r="B5" s="16"/>
      <c r="C5" s="2"/>
      <c r="D5" s="2"/>
      <c r="E5" s="2"/>
      <c r="F5" s="2"/>
      <c r="G5" s="2"/>
      <c r="H5" s="2"/>
      <c r="I5" s="2"/>
      <c r="J5" s="2"/>
    </row>
    <row r="6" spans="1:12" ht="37.5" customHeight="1" thickBot="1">
      <c r="A6" s="52"/>
      <c r="B6" s="52" t="s">
        <v>73</v>
      </c>
      <c r="C6" s="13" t="s">
        <v>74</v>
      </c>
      <c r="D6" s="13" t="s">
        <v>75</v>
      </c>
      <c r="E6" s="13" t="s">
        <v>131</v>
      </c>
      <c r="F6" s="13" t="s">
        <v>76</v>
      </c>
      <c r="G6" s="13" t="s">
        <v>77</v>
      </c>
      <c r="H6" s="13" t="s">
        <v>132</v>
      </c>
      <c r="I6" s="13" t="s">
        <v>116</v>
      </c>
      <c r="J6" s="19"/>
      <c r="L6" s="104"/>
    </row>
    <row r="7" spans="1:12" ht="12.75">
      <c r="A7" s="63">
        <v>1</v>
      </c>
      <c r="B7" s="22" t="s">
        <v>78</v>
      </c>
      <c r="C7" s="82">
        <v>285542</v>
      </c>
      <c r="D7" s="41">
        <f>100*C7/C$10</f>
        <v>34.125657165871715</v>
      </c>
      <c r="E7" s="87">
        <v>12.9</v>
      </c>
      <c r="F7" s="36">
        <v>1983481</v>
      </c>
      <c r="G7" s="41">
        <f>100*F7/F$10</f>
        <v>38.4883583970915</v>
      </c>
      <c r="H7" s="87">
        <v>89.52573204517954</v>
      </c>
      <c r="I7" s="95">
        <f>F7/C7</f>
        <v>6.946372162413936</v>
      </c>
      <c r="J7" s="19"/>
      <c r="K7" s="86"/>
      <c r="L7" s="105"/>
    </row>
    <row r="8" spans="1:12" ht="12.75">
      <c r="A8" s="63">
        <v>2</v>
      </c>
      <c r="B8" s="22" t="s">
        <v>79</v>
      </c>
      <c r="C8" s="82">
        <v>576583</v>
      </c>
      <c r="D8" s="41">
        <f>100*C8/C$10</f>
        <v>68.90851008142343</v>
      </c>
      <c r="E8" s="87">
        <v>26</v>
      </c>
      <c r="F8" s="36">
        <v>2971023</v>
      </c>
      <c r="G8" s="41">
        <f>100*F8/F$10</f>
        <v>57.651068011239836</v>
      </c>
      <c r="H8" s="87">
        <v>134.0990959822985</v>
      </c>
      <c r="I8" s="95">
        <f>F8/C8</f>
        <v>5.1528106100942965</v>
      </c>
      <c r="J8" s="19"/>
      <c r="K8" s="86"/>
      <c r="L8" s="106"/>
    </row>
    <row r="9" spans="1:12" ht="12.75">
      <c r="A9" s="63">
        <v>3</v>
      </c>
      <c r="B9" s="22" t="s">
        <v>80</v>
      </c>
      <c r="C9" s="82">
        <v>39364</v>
      </c>
      <c r="D9" s="41">
        <f>100*C9/C$10</f>
        <v>4.704465082815747</v>
      </c>
      <c r="E9" s="87">
        <v>1.8187037351297615</v>
      </c>
      <c r="F9" s="36">
        <v>198953</v>
      </c>
      <c r="G9" s="41">
        <f>100*F9/F$10</f>
        <v>3.8605735916686603</v>
      </c>
      <c r="H9" s="87">
        <v>8.979875767695583</v>
      </c>
      <c r="I9" s="95">
        <f>F9/C9</f>
        <v>5.054186566405853</v>
      </c>
      <c r="J9" s="19"/>
      <c r="K9" s="86"/>
      <c r="L9" s="106"/>
    </row>
    <row r="10" spans="1:12" ht="13.5" thickBot="1">
      <c r="A10" s="64">
        <v>4</v>
      </c>
      <c r="B10" s="53" t="s">
        <v>81</v>
      </c>
      <c r="C10" s="84">
        <v>836737</v>
      </c>
      <c r="D10" s="83">
        <v>100</v>
      </c>
      <c r="E10" s="89">
        <v>37.8</v>
      </c>
      <c r="F10" s="55">
        <v>5153457</v>
      </c>
      <c r="G10" s="57">
        <f>100*F10/F$10</f>
        <v>100</v>
      </c>
      <c r="H10" s="89">
        <v>232.60470379517363</v>
      </c>
      <c r="I10" s="96">
        <f>F10/C10</f>
        <v>6.1589926105813415</v>
      </c>
      <c r="J10" s="19"/>
      <c r="K10" s="86"/>
      <c r="L10" s="107"/>
    </row>
    <row r="11" spans="1:12" ht="12.75">
      <c r="A11" s="19"/>
      <c r="B11" s="19"/>
      <c r="C11" s="19"/>
      <c r="D11" s="19"/>
      <c r="E11" s="19"/>
      <c r="F11" s="19"/>
      <c r="G11" s="85"/>
      <c r="H11" s="85"/>
      <c r="I11" s="19"/>
      <c r="J11" s="19"/>
      <c r="L11" s="104"/>
    </row>
    <row r="12" spans="1:10" ht="12.75">
      <c r="A12" s="78" t="s">
        <v>19</v>
      </c>
      <c r="B12" s="78" t="s">
        <v>119</v>
      </c>
      <c r="C12" s="19"/>
      <c r="D12" s="19"/>
      <c r="E12" s="19"/>
      <c r="F12" s="19"/>
      <c r="G12" s="19"/>
      <c r="H12" s="19"/>
      <c r="I12" s="19"/>
      <c r="J12" s="19"/>
    </row>
    <row r="13" spans="1:10" ht="12.75">
      <c r="A13" s="78" t="s">
        <v>20</v>
      </c>
      <c r="B13" s="78" t="s">
        <v>82</v>
      </c>
      <c r="C13" s="19"/>
      <c r="D13" s="19"/>
      <c r="E13" s="19"/>
      <c r="F13" s="19"/>
      <c r="G13" s="19"/>
      <c r="H13" s="19"/>
      <c r="I13" s="19"/>
      <c r="J13" s="19"/>
    </row>
    <row r="14" spans="1:10" ht="12.75">
      <c r="A14" s="78"/>
      <c r="B14" s="78"/>
      <c r="C14" s="19"/>
      <c r="D14" s="19"/>
      <c r="E14" s="19"/>
      <c r="F14" s="19"/>
      <c r="G14" s="19"/>
      <c r="H14" s="19"/>
      <c r="I14" s="19"/>
      <c r="J14" s="19"/>
    </row>
    <row r="15" spans="1:10" ht="12.75">
      <c r="A15" s="79"/>
      <c r="B15" s="79" t="s">
        <v>127</v>
      </c>
      <c r="C15" s="19"/>
      <c r="D15" s="19"/>
      <c r="E15" s="19"/>
      <c r="F15" s="19"/>
      <c r="G15" s="19"/>
      <c r="H15" s="19"/>
      <c r="I15" s="19"/>
      <c r="J15" s="19"/>
    </row>
    <row r="16" spans="1:10" ht="12.75">
      <c r="A16" s="19"/>
      <c r="B16" s="19"/>
      <c r="C16" s="19"/>
      <c r="D16" s="19"/>
      <c r="E16" s="19"/>
      <c r="F16" s="19"/>
      <c r="G16" s="19"/>
      <c r="H16" s="19"/>
      <c r="I16" s="19"/>
      <c r="J16" s="19"/>
    </row>
    <row r="17" ht="12.75">
      <c r="E17" s="88"/>
    </row>
  </sheetData>
  <sheetProtection/>
  <mergeCells count="1">
    <mergeCell ref="H3:I3"/>
  </mergeCells>
  <hyperlinks>
    <hyperlink ref="H3" location="'Table of contents'!A1" display="Table of contents"/>
  </hyperlinks>
  <printOptions horizontalCentered="1"/>
  <pageMargins left="0.3937007874015748" right="0.3937007874015748" top="0.7874015748031497" bottom="0.984251968503937" header="0.5118110236220472" footer="0.3937007874015748"/>
  <pageSetup fitToHeight="0" horizontalDpi="600" verticalDpi="600" orientation="landscape" paperSize="9" r:id="rId2"/>
  <headerFooter alignWithMargins="0">
    <oddFooter>&amp;C&amp;8Page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421875" style="5" customWidth="1"/>
    <col min="2" max="2" width="36.00390625" style="17" customWidth="1"/>
    <col min="3" max="9" width="12.7109375" style="5" customWidth="1"/>
    <col min="10" max="10" width="5.7109375" style="5" customWidth="1"/>
    <col min="11" max="11" width="12.7109375" style="5" customWidth="1"/>
    <col min="12" max="16384" width="9.140625" style="5" customWidth="1"/>
  </cols>
  <sheetData>
    <row r="1" spans="1:10" ht="69.75" customHeight="1">
      <c r="A1" s="1"/>
      <c r="B1" s="1"/>
      <c r="C1" s="1"/>
      <c r="D1" s="3"/>
      <c r="E1" s="3"/>
      <c r="F1" s="3"/>
      <c r="G1" s="3"/>
      <c r="H1" s="3"/>
      <c r="I1" s="3"/>
      <c r="J1" s="2"/>
    </row>
    <row r="2" spans="1:10" ht="12.75">
      <c r="A2" s="9" t="str">
        <f>'Table of contents'!A2</f>
        <v>Mental health services in Australia, 2009–10 data</v>
      </c>
      <c r="B2" s="10"/>
      <c r="C2" s="10"/>
      <c r="D2" s="11"/>
      <c r="E2" s="11"/>
      <c r="F2" s="11"/>
      <c r="G2" s="11"/>
      <c r="H2" s="11"/>
      <c r="I2" s="11"/>
      <c r="J2" s="2"/>
    </row>
    <row r="3" spans="1:10" ht="13.5" thickBot="1">
      <c r="A3" s="8" t="str">
        <f>'Table of contents'!A3</f>
        <v>6: Medicare-subsidised psychiatrist and allied health services (version 1.0)</v>
      </c>
      <c r="B3" s="15"/>
      <c r="C3" s="7"/>
      <c r="D3" s="7"/>
      <c r="E3" s="7"/>
      <c r="F3" s="7"/>
      <c r="G3" s="7"/>
      <c r="H3" s="137" t="s">
        <v>128</v>
      </c>
      <c r="I3" s="137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7.75" customHeight="1" thickBot="1">
      <c r="A5" s="139" t="s">
        <v>144</v>
      </c>
      <c r="B5" s="139"/>
      <c r="C5" s="139"/>
      <c r="D5" s="139"/>
      <c r="E5" s="139"/>
      <c r="F5" s="139"/>
      <c r="G5" s="139"/>
      <c r="H5" s="139"/>
      <c r="I5" s="139"/>
      <c r="J5" s="2"/>
    </row>
    <row r="6" spans="1:10" ht="37.5" customHeight="1" thickBot="1">
      <c r="A6" s="52"/>
      <c r="B6" s="54" t="s">
        <v>83</v>
      </c>
      <c r="C6" s="30" t="s">
        <v>84</v>
      </c>
      <c r="D6" s="30" t="s">
        <v>85</v>
      </c>
      <c r="E6" s="30" t="s">
        <v>86</v>
      </c>
      <c r="F6" s="30" t="s">
        <v>76</v>
      </c>
      <c r="G6" s="30" t="s">
        <v>77</v>
      </c>
      <c r="H6" s="30" t="s">
        <v>86</v>
      </c>
      <c r="I6" s="30" t="s">
        <v>116</v>
      </c>
      <c r="J6" s="2"/>
    </row>
    <row r="7" spans="1:10" ht="12.75">
      <c r="A7" s="63">
        <v>1</v>
      </c>
      <c r="B7" s="14" t="s">
        <v>87</v>
      </c>
      <c r="C7" s="138" t="s">
        <v>47</v>
      </c>
      <c r="D7" s="138"/>
      <c r="E7" s="138"/>
      <c r="F7" s="138"/>
      <c r="G7" s="138"/>
      <c r="H7" s="138"/>
      <c r="I7" s="138"/>
      <c r="J7" s="2"/>
    </row>
    <row r="8" spans="1:11" ht="12.75">
      <c r="A8" s="63">
        <v>2</v>
      </c>
      <c r="B8" s="22" t="s">
        <v>88</v>
      </c>
      <c r="C8" s="90">
        <v>9892</v>
      </c>
      <c r="D8" s="118">
        <f>100*C8/C$20</f>
        <v>3.4642889662466465</v>
      </c>
      <c r="E8" s="119">
        <v>2.3482202712275124</v>
      </c>
      <c r="F8" s="90">
        <v>37800</v>
      </c>
      <c r="G8" s="119">
        <f>100*F8/F$20</f>
        <v>1.905740463357098</v>
      </c>
      <c r="H8" s="119">
        <v>8.973183001657903</v>
      </c>
      <c r="I8" s="119">
        <f>F8/C8</f>
        <v>3.8212697128993125</v>
      </c>
      <c r="J8" s="2"/>
      <c r="K8" s="114"/>
    </row>
    <row r="9" spans="1:11" ht="12.75">
      <c r="A9" s="65">
        <v>3</v>
      </c>
      <c r="B9" s="22" t="s">
        <v>89</v>
      </c>
      <c r="C9" s="90">
        <v>35807</v>
      </c>
      <c r="D9" s="118">
        <f aca="true" t="shared" si="0" ref="D9:D14">100*C9/C$20</f>
        <v>12.540011627011088</v>
      </c>
      <c r="E9" s="119">
        <v>11.428799412712852</v>
      </c>
      <c r="F9" s="90">
        <v>213165</v>
      </c>
      <c r="G9" s="119">
        <f aca="true" t="shared" si="1" ref="G9:G14">100*F9/F$20</f>
        <v>10.747014970145921</v>
      </c>
      <c r="H9" s="119">
        <v>68.0375353090439</v>
      </c>
      <c r="I9" s="119">
        <f aca="true" t="shared" si="2" ref="I9:I14">F9/C9</f>
        <v>5.953165582148742</v>
      </c>
      <c r="J9" s="2"/>
      <c r="K9" s="114"/>
    </row>
    <row r="10" spans="1:11" ht="12.75">
      <c r="A10" s="63">
        <v>4</v>
      </c>
      <c r="B10" s="22" t="s">
        <v>90</v>
      </c>
      <c r="C10" s="90">
        <v>47025</v>
      </c>
      <c r="D10" s="118">
        <f t="shared" si="0"/>
        <v>16.468680614410488</v>
      </c>
      <c r="E10" s="119">
        <v>14.908882238060212</v>
      </c>
      <c r="F10" s="90">
        <v>322999</v>
      </c>
      <c r="G10" s="119">
        <f t="shared" si="1"/>
        <v>16.284451426557652</v>
      </c>
      <c r="H10" s="119">
        <v>102.40412661374185</v>
      </c>
      <c r="I10" s="119">
        <f t="shared" si="2"/>
        <v>6.868665603402445</v>
      </c>
      <c r="J10" s="2"/>
      <c r="K10" s="114"/>
    </row>
    <row r="11" spans="1:11" ht="12.75">
      <c r="A11" s="63">
        <v>5</v>
      </c>
      <c r="B11" s="22" t="s">
        <v>91</v>
      </c>
      <c r="C11" s="90">
        <v>58883</v>
      </c>
      <c r="D11" s="118">
        <f t="shared" si="0"/>
        <v>20.62148475530745</v>
      </c>
      <c r="E11" s="119">
        <v>18.64373131724486</v>
      </c>
      <c r="F11" s="90">
        <v>438710</v>
      </c>
      <c r="G11" s="119">
        <f t="shared" si="1"/>
        <v>22.11818515024848</v>
      </c>
      <c r="H11" s="119">
        <v>138.90581944174878</v>
      </c>
      <c r="I11" s="119">
        <f t="shared" si="2"/>
        <v>7.450537506580846</v>
      </c>
      <c r="J11" s="2"/>
      <c r="K11" s="114"/>
    </row>
    <row r="12" spans="1:11" ht="12.75">
      <c r="A12" s="65">
        <v>6</v>
      </c>
      <c r="B12" s="22" t="s">
        <v>92</v>
      </c>
      <c r="C12" s="90">
        <v>58182</v>
      </c>
      <c r="D12" s="118">
        <f t="shared" si="0"/>
        <v>20.375986719992156</v>
      </c>
      <c r="E12" s="119">
        <v>19.209302555924783</v>
      </c>
      <c r="F12" s="90">
        <v>449780</v>
      </c>
      <c r="G12" s="119">
        <f t="shared" si="1"/>
        <v>22.676294857374483</v>
      </c>
      <c r="H12" s="119">
        <v>148.4988502217842</v>
      </c>
      <c r="I12" s="119">
        <f t="shared" si="2"/>
        <v>7.730569591970025</v>
      </c>
      <c r="J12" s="2"/>
      <c r="K12" s="114"/>
    </row>
    <row r="13" spans="1:11" ht="12.75">
      <c r="A13" s="63">
        <v>7</v>
      </c>
      <c r="B13" s="22" t="s">
        <v>93</v>
      </c>
      <c r="C13" s="90">
        <v>44419</v>
      </c>
      <c r="D13" s="118">
        <f t="shared" si="0"/>
        <v>15.556030286262617</v>
      </c>
      <c r="E13" s="119">
        <v>17.718653990217422</v>
      </c>
      <c r="F13" s="90">
        <v>332363</v>
      </c>
      <c r="G13" s="119">
        <f t="shared" si="1"/>
        <v>16.75655073076072</v>
      </c>
      <c r="H13" s="119">
        <v>132.57896387020494</v>
      </c>
      <c r="I13" s="119">
        <f t="shared" si="2"/>
        <v>7.4824512033138975</v>
      </c>
      <c r="J13" s="2"/>
      <c r="K13" s="114"/>
    </row>
    <row r="14" spans="1:11" ht="12.75">
      <c r="A14" s="63">
        <v>8</v>
      </c>
      <c r="B14" s="22" t="s">
        <v>94</v>
      </c>
      <c r="C14" s="90">
        <v>31334</v>
      </c>
      <c r="D14" s="118">
        <f t="shared" si="0"/>
        <v>10.973517030769553</v>
      </c>
      <c r="E14" s="119">
        <v>10.580131139060821</v>
      </c>
      <c r="F14" s="90">
        <v>188664</v>
      </c>
      <c r="G14" s="119">
        <f t="shared" si="1"/>
        <v>9.511762401555648</v>
      </c>
      <c r="H14" s="119">
        <v>63.703640174244306</v>
      </c>
      <c r="I14" s="119">
        <f t="shared" si="2"/>
        <v>6.021063381630178</v>
      </c>
      <c r="J14" s="2"/>
      <c r="K14" s="114"/>
    </row>
    <row r="15" spans="1:10" ht="12.75">
      <c r="A15" s="65">
        <v>9</v>
      </c>
      <c r="B15" s="22"/>
      <c r="C15" s="120"/>
      <c r="D15" s="111"/>
      <c r="E15" s="111"/>
      <c r="F15" s="120"/>
      <c r="G15" s="111"/>
      <c r="H15" s="111"/>
      <c r="I15" s="111"/>
      <c r="J15" s="2"/>
    </row>
    <row r="16" spans="1:10" ht="12.75">
      <c r="A16" s="63">
        <v>10</v>
      </c>
      <c r="B16" s="14" t="s">
        <v>95</v>
      </c>
      <c r="C16" s="34"/>
      <c r="D16" s="34"/>
      <c r="E16" s="34"/>
      <c r="F16" s="34"/>
      <c r="G16" s="34"/>
      <c r="H16" s="121"/>
      <c r="I16" s="34"/>
      <c r="J16" s="2"/>
    </row>
    <row r="17" spans="1:11" ht="12.75">
      <c r="A17" s="63">
        <v>11</v>
      </c>
      <c r="B17" s="22" t="s">
        <v>96</v>
      </c>
      <c r="C17" s="90">
        <v>130553</v>
      </c>
      <c r="D17" s="119">
        <v>45.72111983526066</v>
      </c>
      <c r="E17" s="118">
        <v>11.7</v>
      </c>
      <c r="F17" s="90">
        <v>770952</v>
      </c>
      <c r="G17" s="122">
        <f>100*F17/F$20</f>
        <v>38.86863549486988</v>
      </c>
      <c r="H17" s="119">
        <v>69.2735668948082</v>
      </c>
      <c r="I17" s="119">
        <f>F17/C17</f>
        <v>5.905279848031068</v>
      </c>
      <c r="J17" s="2"/>
      <c r="K17" s="114"/>
    </row>
    <row r="18" spans="1:11" ht="12.75">
      <c r="A18" s="65">
        <v>12</v>
      </c>
      <c r="B18" s="22" t="s">
        <v>97</v>
      </c>
      <c r="C18" s="90">
        <v>154989</v>
      </c>
      <c r="D18" s="119">
        <v>54.27888016473934</v>
      </c>
      <c r="E18" s="118">
        <v>13.7</v>
      </c>
      <c r="F18" s="90">
        <v>1212529</v>
      </c>
      <c r="G18" s="122">
        <f>100*F18/F$20</f>
        <v>61.13136450513012</v>
      </c>
      <c r="H18" s="119">
        <v>107.72515746350876</v>
      </c>
      <c r="I18" s="119">
        <f>F18/C18</f>
        <v>7.823322945499358</v>
      </c>
      <c r="J18" s="2"/>
      <c r="K18" s="114"/>
    </row>
    <row r="19" spans="1:11" ht="12.75">
      <c r="A19" s="63">
        <v>13</v>
      </c>
      <c r="B19" s="22"/>
      <c r="C19" s="120"/>
      <c r="D19" s="111"/>
      <c r="E19" s="111"/>
      <c r="F19" s="120"/>
      <c r="G19" s="111"/>
      <c r="H19" s="111"/>
      <c r="I19" s="119"/>
      <c r="J19" s="2"/>
      <c r="K19" s="114"/>
    </row>
    <row r="20" spans="1:11" ht="12.75">
      <c r="A20" s="63">
        <v>14</v>
      </c>
      <c r="B20" s="34" t="s">
        <v>98</v>
      </c>
      <c r="C20" s="35">
        <f>SUM(C17:C18)</f>
        <v>285542</v>
      </c>
      <c r="D20" s="58">
        <f>D17+D18</f>
        <v>100</v>
      </c>
      <c r="E20" s="23">
        <v>12.9</v>
      </c>
      <c r="F20" s="35">
        <f>F17+F18</f>
        <v>1983481</v>
      </c>
      <c r="G20" s="58">
        <f>G17+G18</f>
        <v>100</v>
      </c>
      <c r="H20" s="58">
        <v>89.5</v>
      </c>
      <c r="I20" s="58">
        <f>F20/C20</f>
        <v>6.946372162413936</v>
      </c>
      <c r="J20" s="2"/>
      <c r="K20" s="114"/>
    </row>
    <row r="21" spans="1:10" ht="12.75">
      <c r="A21" s="65">
        <v>15</v>
      </c>
      <c r="B21" s="34"/>
      <c r="C21" s="35"/>
      <c r="D21" s="23"/>
      <c r="E21" s="23"/>
      <c r="F21" s="35"/>
      <c r="G21" s="23"/>
      <c r="H21" s="23"/>
      <c r="I21" s="23"/>
      <c r="J21" s="2"/>
    </row>
    <row r="22" spans="1:10" ht="12.75">
      <c r="A22" s="63">
        <v>16</v>
      </c>
      <c r="B22" s="14" t="s">
        <v>87</v>
      </c>
      <c r="C22" s="136" t="s">
        <v>51</v>
      </c>
      <c r="D22" s="136"/>
      <c r="E22" s="136"/>
      <c r="F22" s="136"/>
      <c r="G22" s="136"/>
      <c r="H22" s="136"/>
      <c r="I22" s="136"/>
      <c r="J22" s="2"/>
    </row>
    <row r="23" spans="1:10" ht="12.75">
      <c r="A23" s="63">
        <v>17</v>
      </c>
      <c r="B23" s="22" t="s">
        <v>88</v>
      </c>
      <c r="C23" s="123">
        <v>61852</v>
      </c>
      <c r="D23" s="119">
        <f>100*C23/C$35</f>
        <v>10.727336740764123</v>
      </c>
      <c r="E23" s="119">
        <v>14.68278611160171</v>
      </c>
      <c r="F23" s="124">
        <v>299346</v>
      </c>
      <c r="G23" s="119">
        <f>100*F23/F$35</f>
        <v>10.075519442293109</v>
      </c>
      <c r="H23" s="119">
        <v>71.06048779931974</v>
      </c>
      <c r="I23" s="119">
        <f>F23/C23</f>
        <v>4.839714156373278</v>
      </c>
      <c r="J23" s="2"/>
    </row>
    <row r="24" spans="1:10" ht="12.75">
      <c r="A24" s="65">
        <v>18</v>
      </c>
      <c r="B24" s="22" t="s">
        <v>89</v>
      </c>
      <c r="C24" s="123">
        <v>86305</v>
      </c>
      <c r="D24" s="119">
        <f aca="true" t="shared" si="3" ref="D24:D29">100*C24/C$35</f>
        <v>14.968356680651354</v>
      </c>
      <c r="E24" s="119">
        <v>27.546639855731637</v>
      </c>
      <c r="F24" s="124">
        <v>421061</v>
      </c>
      <c r="G24" s="119">
        <f aca="true" t="shared" si="4" ref="G24:G29">100*F24/F$35</f>
        <v>14.172256492124093</v>
      </c>
      <c r="H24" s="119">
        <v>134.393322800466</v>
      </c>
      <c r="I24" s="119">
        <f aca="true" t="shared" si="5" ref="I24:I35">F24/C24</f>
        <v>4.878755576154337</v>
      </c>
      <c r="J24" s="2"/>
    </row>
    <row r="25" spans="1:10" ht="12.75">
      <c r="A25" s="63">
        <v>19</v>
      </c>
      <c r="B25" s="22" t="s">
        <v>90</v>
      </c>
      <c r="C25" s="123">
        <v>113915</v>
      </c>
      <c r="D25" s="119">
        <f t="shared" si="3"/>
        <v>19.756912708144363</v>
      </c>
      <c r="E25" s="119">
        <v>36.11579628173587</v>
      </c>
      <c r="F25" s="124">
        <v>589231</v>
      </c>
      <c r="G25" s="119">
        <f t="shared" si="4"/>
        <v>19.832596381784995</v>
      </c>
      <c r="H25" s="119">
        <v>186.81075151545895</v>
      </c>
      <c r="I25" s="119">
        <f t="shared" si="5"/>
        <v>5.1725497081157</v>
      </c>
      <c r="J25" s="2"/>
    </row>
    <row r="26" spans="1:10" ht="12.75">
      <c r="A26" s="63">
        <v>20</v>
      </c>
      <c r="B26" s="22" t="s">
        <v>91</v>
      </c>
      <c r="C26" s="123">
        <v>129353</v>
      </c>
      <c r="D26" s="119">
        <f t="shared" si="3"/>
        <v>22.434411004139907</v>
      </c>
      <c r="E26" s="119">
        <v>40.95617711528921</v>
      </c>
      <c r="F26" s="124">
        <v>685102</v>
      </c>
      <c r="G26" s="119">
        <f t="shared" si="4"/>
        <v>23.05946470289863</v>
      </c>
      <c r="H26" s="119">
        <v>216.91927403337274</v>
      </c>
      <c r="I26" s="119">
        <f t="shared" si="5"/>
        <v>5.296375035754872</v>
      </c>
      <c r="J26" s="2"/>
    </row>
    <row r="27" spans="1:10" ht="12.75">
      <c r="A27" s="65">
        <v>21</v>
      </c>
      <c r="B27" s="22" t="s">
        <v>92</v>
      </c>
      <c r="C27" s="123">
        <v>100212</v>
      </c>
      <c r="D27" s="119">
        <f t="shared" si="3"/>
        <v>17.380325122315433</v>
      </c>
      <c r="E27" s="119">
        <v>33.08587927081115</v>
      </c>
      <c r="F27" s="124">
        <v>540924</v>
      </c>
      <c r="G27" s="119">
        <f t="shared" si="4"/>
        <v>18.206658110691166</v>
      </c>
      <c r="H27" s="119">
        <v>178.5908489869901</v>
      </c>
      <c r="I27" s="119">
        <f t="shared" si="5"/>
        <v>5.397796671057359</v>
      </c>
      <c r="J27" s="2"/>
    </row>
    <row r="28" spans="1:10" ht="12.75">
      <c r="A28" s="63">
        <v>22</v>
      </c>
      <c r="B28" s="22" t="s">
        <v>93</v>
      </c>
      <c r="C28" s="123">
        <v>59392</v>
      </c>
      <c r="D28" s="119">
        <f t="shared" si="3"/>
        <v>10.300685243928454</v>
      </c>
      <c r="E28" s="119">
        <v>23.691355000945386</v>
      </c>
      <c r="F28" s="124">
        <v>313597</v>
      </c>
      <c r="G28" s="119">
        <f t="shared" si="4"/>
        <v>10.555185873687279</v>
      </c>
      <c r="H28" s="119">
        <v>125.09324242711934</v>
      </c>
      <c r="I28" s="119">
        <f t="shared" si="5"/>
        <v>5.280121901939655</v>
      </c>
      <c r="J28" s="2"/>
    </row>
    <row r="29" spans="1:10" ht="12.75">
      <c r="A29" s="63">
        <v>23</v>
      </c>
      <c r="B29" s="22" t="s">
        <v>94</v>
      </c>
      <c r="C29" s="123">
        <v>25554</v>
      </c>
      <c r="D29" s="119">
        <f t="shared" si="3"/>
        <v>4.431972500056366</v>
      </c>
      <c r="E29" s="119">
        <v>8.628476132238472</v>
      </c>
      <c r="F29" s="124">
        <v>121761</v>
      </c>
      <c r="G29" s="119">
        <f t="shared" si="4"/>
        <v>4.09828533808052</v>
      </c>
      <c r="H29" s="119">
        <v>41.11340229856338</v>
      </c>
      <c r="I29" s="119">
        <f t="shared" si="5"/>
        <v>4.7648509039680675</v>
      </c>
      <c r="J29" s="2"/>
    </row>
    <row r="30" spans="1:10" ht="12.75">
      <c r="A30" s="65">
        <v>24</v>
      </c>
      <c r="B30" s="22"/>
      <c r="C30" s="92"/>
      <c r="D30" s="111"/>
      <c r="E30" s="111"/>
      <c r="F30" s="120"/>
      <c r="G30" s="111"/>
      <c r="H30" s="111"/>
      <c r="I30" s="119"/>
      <c r="J30" s="2"/>
    </row>
    <row r="31" spans="1:10" ht="12.75">
      <c r="A31" s="63">
        <v>25</v>
      </c>
      <c r="B31" s="14" t="s">
        <v>95</v>
      </c>
      <c r="C31" s="34"/>
      <c r="D31" s="34"/>
      <c r="E31" s="34"/>
      <c r="F31" s="34"/>
      <c r="G31" s="34"/>
      <c r="H31" s="34"/>
      <c r="I31" s="119"/>
      <c r="J31" s="2"/>
    </row>
    <row r="32" spans="1:10" ht="12.75">
      <c r="A32" s="63">
        <v>26</v>
      </c>
      <c r="B32" s="22" t="s">
        <v>96</v>
      </c>
      <c r="C32" s="120">
        <v>209539</v>
      </c>
      <c r="D32" s="119">
        <f>100*C32/C$35</f>
        <v>36.341515445304495</v>
      </c>
      <c r="E32" s="111">
        <v>19.2</v>
      </c>
      <c r="F32" s="82">
        <v>1042548</v>
      </c>
      <c r="G32" s="119">
        <f>100*F32/F$35</f>
        <v>35.09053952123561</v>
      </c>
      <c r="H32" s="119">
        <v>95.63265083719274</v>
      </c>
      <c r="I32" s="119">
        <f t="shared" si="5"/>
        <v>4.975436553577138</v>
      </c>
      <c r="J32" s="2"/>
    </row>
    <row r="33" spans="1:10" ht="12.75">
      <c r="A33" s="65">
        <v>27</v>
      </c>
      <c r="B33" s="22" t="s">
        <v>97</v>
      </c>
      <c r="C33" s="120">
        <v>367044</v>
      </c>
      <c r="D33" s="119">
        <f>100*C33/C$35</f>
        <v>63.658484554695505</v>
      </c>
      <c r="E33" s="111">
        <v>33.5</v>
      </c>
      <c r="F33" s="82">
        <v>1928475</v>
      </c>
      <c r="G33" s="119">
        <f>100*F33/F35</f>
        <v>64.90946047876439</v>
      </c>
      <c r="H33" s="119">
        <v>175.9468885508682</v>
      </c>
      <c r="I33" s="119">
        <f t="shared" si="5"/>
        <v>5.254070356687482</v>
      </c>
      <c r="J33" s="2"/>
    </row>
    <row r="34" spans="1:10" ht="12.75">
      <c r="A34" s="63">
        <v>28</v>
      </c>
      <c r="B34" s="22"/>
      <c r="C34" s="120"/>
      <c r="D34" s="111"/>
      <c r="E34" s="111"/>
      <c r="F34" s="125"/>
      <c r="G34" s="125"/>
      <c r="H34" s="111"/>
      <c r="I34" s="119"/>
      <c r="J34" s="2"/>
    </row>
    <row r="35" spans="1:10" ht="12.75">
      <c r="A35" s="63">
        <v>29</v>
      </c>
      <c r="B35" s="34" t="s">
        <v>99</v>
      </c>
      <c r="C35" s="35">
        <f>SUM(C23:C29)</f>
        <v>576583</v>
      </c>
      <c r="D35" s="58">
        <f>D32+D33</f>
        <v>100</v>
      </c>
      <c r="E35" s="58">
        <v>26</v>
      </c>
      <c r="F35" s="91">
        <f>SUM(F32:F33)</f>
        <v>2971023</v>
      </c>
      <c r="G35" s="58">
        <f>SUM(G32:G33)</f>
        <v>100</v>
      </c>
      <c r="H35" s="23">
        <v>134.1</v>
      </c>
      <c r="I35" s="58">
        <f t="shared" si="5"/>
        <v>5.1528106100942965</v>
      </c>
      <c r="J35" s="2"/>
    </row>
    <row r="36" spans="1:10" ht="12.75">
      <c r="A36" s="65">
        <v>30</v>
      </c>
      <c r="B36" s="34"/>
      <c r="C36" s="35"/>
      <c r="D36" s="23"/>
      <c r="E36" s="23"/>
      <c r="F36" s="35"/>
      <c r="G36" s="23"/>
      <c r="H36" s="23"/>
      <c r="I36" s="23"/>
      <c r="J36" s="2"/>
    </row>
    <row r="37" spans="1:10" ht="12.75">
      <c r="A37" s="63">
        <v>31</v>
      </c>
      <c r="B37" s="14" t="s">
        <v>87</v>
      </c>
      <c r="C37" s="136" t="s">
        <v>54</v>
      </c>
      <c r="D37" s="136"/>
      <c r="E37" s="136"/>
      <c r="F37" s="136"/>
      <c r="G37" s="136"/>
      <c r="H37" s="136"/>
      <c r="I37" s="136"/>
      <c r="J37" s="2"/>
    </row>
    <row r="38" spans="1:10" ht="12.75">
      <c r="A38" s="63">
        <v>32</v>
      </c>
      <c r="B38" s="22" t="s">
        <v>88</v>
      </c>
      <c r="C38" s="120">
        <v>5226</v>
      </c>
      <c r="D38" s="119">
        <f>100*C38/C$50</f>
        <v>13.276089828269486</v>
      </c>
      <c r="E38" s="119">
        <v>1.240578157848259</v>
      </c>
      <c r="F38" s="120">
        <v>31087</v>
      </c>
      <c r="G38" s="119">
        <f>100*F38/F$50</f>
        <v>15.625298437319367</v>
      </c>
      <c r="H38" s="119">
        <v>7.379612168585694</v>
      </c>
      <c r="I38" s="119">
        <f>F38/C38</f>
        <v>5.948526597780329</v>
      </c>
      <c r="J38" s="2"/>
    </row>
    <row r="39" spans="1:10" ht="12.75">
      <c r="A39" s="65">
        <v>33</v>
      </c>
      <c r="B39" s="22" t="s">
        <v>89</v>
      </c>
      <c r="C39" s="120">
        <v>5456</v>
      </c>
      <c r="D39" s="119">
        <f aca="true" t="shared" si="6" ref="D39:D44">100*C39/C$50</f>
        <v>13.860380042678589</v>
      </c>
      <c r="E39" s="119">
        <v>1.7414340658463798</v>
      </c>
      <c r="F39" s="120">
        <v>23915</v>
      </c>
      <c r="G39" s="119">
        <f aca="true" t="shared" si="7" ref="G39:G44">100*F39/F$50</f>
        <v>12.02042693500475</v>
      </c>
      <c r="H39" s="119">
        <v>7.633137038987568</v>
      </c>
      <c r="I39" s="119">
        <f aca="true" t="shared" si="8" ref="I39:I44">F39/C39</f>
        <v>4.38324780058651</v>
      </c>
      <c r="J39" s="2"/>
    </row>
    <row r="40" spans="1:10" ht="12.75">
      <c r="A40" s="63">
        <v>34</v>
      </c>
      <c r="B40" s="22" t="s">
        <v>90</v>
      </c>
      <c r="C40" s="120">
        <v>6903</v>
      </c>
      <c r="D40" s="119">
        <f t="shared" si="6"/>
        <v>17.536327608982827</v>
      </c>
      <c r="E40" s="119">
        <v>2.1885383113095087</v>
      </c>
      <c r="F40" s="120">
        <v>34609</v>
      </c>
      <c r="G40" s="119">
        <f t="shared" si="7"/>
        <v>17.39556578689439</v>
      </c>
      <c r="H40" s="119">
        <v>10.972493468942604</v>
      </c>
      <c r="I40" s="119">
        <f t="shared" si="8"/>
        <v>5.013617267854556</v>
      </c>
      <c r="J40" s="2"/>
    </row>
    <row r="41" spans="1:10" ht="12.75">
      <c r="A41" s="63">
        <v>35</v>
      </c>
      <c r="B41" s="22" t="s">
        <v>91</v>
      </c>
      <c r="C41" s="120">
        <v>9092</v>
      </c>
      <c r="D41" s="119">
        <f t="shared" si="6"/>
        <v>23.097246214815566</v>
      </c>
      <c r="E41" s="119">
        <v>2.8787392819046285</v>
      </c>
      <c r="F41" s="120">
        <v>45916</v>
      </c>
      <c r="G41" s="119">
        <f t="shared" si="7"/>
        <v>23.07881761018934</v>
      </c>
      <c r="H41" s="119">
        <v>14.53807664627507</v>
      </c>
      <c r="I41" s="119">
        <f t="shared" si="8"/>
        <v>5.050153981522217</v>
      </c>
      <c r="J41" s="2"/>
    </row>
    <row r="42" spans="1:10" ht="12.75">
      <c r="A42" s="65">
        <v>36</v>
      </c>
      <c r="B42" s="22" t="s">
        <v>92</v>
      </c>
      <c r="C42" s="120">
        <v>6859</v>
      </c>
      <c r="D42" s="119">
        <f t="shared" si="6"/>
        <v>17.42455035057413</v>
      </c>
      <c r="E42" s="119">
        <v>2.264559592848099</v>
      </c>
      <c r="F42" s="120">
        <v>34956</v>
      </c>
      <c r="G42" s="119">
        <f t="shared" si="7"/>
        <v>17.569978839223335</v>
      </c>
      <c r="H42" s="119">
        <v>11.541032968012559</v>
      </c>
      <c r="I42" s="119">
        <f t="shared" si="8"/>
        <v>5.0963697331972595</v>
      </c>
      <c r="J42" s="2"/>
    </row>
    <row r="43" spans="1:10" ht="12.75">
      <c r="A43" s="63">
        <v>37</v>
      </c>
      <c r="B43" s="22" t="s">
        <v>93</v>
      </c>
      <c r="C43" s="120">
        <v>3951</v>
      </c>
      <c r="D43" s="119">
        <f t="shared" si="6"/>
        <v>10.037089726653795</v>
      </c>
      <c r="E43" s="119">
        <v>1.5760463296190603</v>
      </c>
      <c r="F43" s="120">
        <v>20111</v>
      </c>
      <c r="G43" s="119">
        <f t="shared" si="7"/>
        <v>10.108417565957788</v>
      </c>
      <c r="H43" s="119">
        <v>8.022239365975429</v>
      </c>
      <c r="I43" s="119">
        <f t="shared" si="8"/>
        <v>5.090103771197165</v>
      </c>
      <c r="J43" s="2"/>
    </row>
    <row r="44" spans="1:10" ht="12.75">
      <c r="A44" s="63">
        <v>38</v>
      </c>
      <c r="B44" s="22" t="s">
        <v>94</v>
      </c>
      <c r="C44" s="120">
        <v>1877</v>
      </c>
      <c r="D44" s="119">
        <f t="shared" si="6"/>
        <v>4.768316228025607</v>
      </c>
      <c r="E44" s="119">
        <v>0.6337813923539019</v>
      </c>
      <c r="F44" s="120">
        <v>8359</v>
      </c>
      <c r="G44" s="119">
        <f t="shared" si="7"/>
        <v>4.201494825411027</v>
      </c>
      <c r="H44" s="119">
        <v>2.8224713152297634</v>
      </c>
      <c r="I44" s="119">
        <f t="shared" si="8"/>
        <v>4.453383058071391</v>
      </c>
      <c r="J44" s="2"/>
    </row>
    <row r="45" spans="1:10" ht="12.75">
      <c r="A45" s="65">
        <v>39</v>
      </c>
      <c r="B45" s="22"/>
      <c r="C45" s="120"/>
      <c r="D45" s="111"/>
      <c r="E45" s="111"/>
      <c r="F45" s="120"/>
      <c r="G45" s="111"/>
      <c r="H45" s="111"/>
      <c r="I45" s="111"/>
      <c r="J45" s="2"/>
    </row>
    <row r="46" spans="1:10" ht="12.75">
      <c r="A46" s="63">
        <v>40</v>
      </c>
      <c r="B46" s="14" t="s">
        <v>95</v>
      </c>
      <c r="C46" s="34"/>
      <c r="D46" s="34"/>
      <c r="E46" s="34"/>
      <c r="F46" s="34"/>
      <c r="G46" s="34"/>
      <c r="H46" s="121"/>
      <c r="I46" s="34"/>
      <c r="J46" s="2"/>
    </row>
    <row r="47" spans="1:10" ht="12.75">
      <c r="A47" s="63">
        <v>41</v>
      </c>
      <c r="B47" s="22" t="s">
        <v>96</v>
      </c>
      <c r="C47" s="120">
        <v>13315</v>
      </c>
      <c r="D47" s="119">
        <f>100*C47/C$50</f>
        <v>33.825322629814046</v>
      </c>
      <c r="E47" s="111">
        <v>1.2</v>
      </c>
      <c r="F47" s="120">
        <v>67305</v>
      </c>
      <c r="G47" s="119">
        <f>100*F47/F$50</f>
        <v>33.82959794524335</v>
      </c>
      <c r="H47" s="119">
        <v>6.229887336588285</v>
      </c>
      <c r="I47" s="119">
        <f>F47/C47</f>
        <v>5.054825384904244</v>
      </c>
      <c r="J47" s="2"/>
    </row>
    <row r="48" spans="1:10" ht="12.75">
      <c r="A48" s="65">
        <v>42</v>
      </c>
      <c r="B48" s="22" t="s">
        <v>97</v>
      </c>
      <c r="C48" s="120">
        <v>26049</v>
      </c>
      <c r="D48" s="119">
        <f>100*C48/C$50</f>
        <v>66.17467737018596</v>
      </c>
      <c r="E48" s="111">
        <v>2.4</v>
      </c>
      <c r="F48" s="120">
        <v>131648</v>
      </c>
      <c r="G48" s="119">
        <f>100*F48/F$50</f>
        <v>66.17040205475665</v>
      </c>
      <c r="H48" s="119">
        <v>12.040615979681428</v>
      </c>
      <c r="I48" s="119">
        <f>F48/C48</f>
        <v>5.053860033014703</v>
      </c>
      <c r="J48" s="2"/>
    </row>
    <row r="49" spans="1:10" ht="12.75">
      <c r="A49" s="63">
        <v>43</v>
      </c>
      <c r="B49" s="22"/>
      <c r="C49" s="36"/>
      <c r="D49" s="33"/>
      <c r="E49" s="33"/>
      <c r="F49" s="36"/>
      <c r="G49" s="33"/>
      <c r="H49" s="33"/>
      <c r="I49" s="41"/>
      <c r="J49" s="2"/>
    </row>
    <row r="50" spans="1:10" ht="13.5" thickBot="1">
      <c r="A50" s="66">
        <v>44</v>
      </c>
      <c r="B50" s="67" t="s">
        <v>100</v>
      </c>
      <c r="C50" s="55">
        <f>SUM(C38:C44)</f>
        <v>39364</v>
      </c>
      <c r="D50" s="57">
        <v>100</v>
      </c>
      <c r="E50" s="56">
        <v>1.8</v>
      </c>
      <c r="F50" s="55">
        <f>SUM(F38:F44)</f>
        <v>198953</v>
      </c>
      <c r="G50" s="57">
        <f>SUM(G47:G48)</f>
        <v>100</v>
      </c>
      <c r="H50" s="57">
        <v>9</v>
      </c>
      <c r="I50" s="43">
        <f>F50/C50</f>
        <v>5.054186566405853</v>
      </c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78" t="s">
        <v>19</v>
      </c>
      <c r="B52" s="78" t="s">
        <v>101</v>
      </c>
      <c r="C52" s="2"/>
      <c r="D52" s="2"/>
      <c r="E52" s="2"/>
      <c r="F52" s="2"/>
      <c r="G52" s="2"/>
      <c r="H52" s="2"/>
      <c r="I52" s="2"/>
      <c r="J52" s="2"/>
    </row>
    <row r="53" spans="1:10" ht="12.75">
      <c r="A53" s="78" t="s">
        <v>20</v>
      </c>
      <c r="B53" s="78" t="s">
        <v>130</v>
      </c>
      <c r="C53" s="2"/>
      <c r="D53" s="93"/>
      <c r="E53" s="2"/>
      <c r="F53" s="2"/>
      <c r="G53" s="2"/>
      <c r="H53" s="2"/>
      <c r="I53" s="2"/>
      <c r="J53" s="2"/>
    </row>
    <row r="54" spans="1:10" ht="12.75">
      <c r="A54" s="78"/>
      <c r="B54" s="78"/>
      <c r="C54" s="2"/>
      <c r="D54" s="93"/>
      <c r="E54" s="2"/>
      <c r="F54" s="2"/>
      <c r="G54" s="2"/>
      <c r="H54" s="2"/>
      <c r="I54" s="2"/>
      <c r="J54" s="2"/>
    </row>
    <row r="55" spans="1:10" ht="12.75">
      <c r="A55" s="79"/>
      <c r="B55" s="79" t="s">
        <v>127</v>
      </c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</sheetData>
  <sheetProtection/>
  <mergeCells count="5">
    <mergeCell ref="C7:I7"/>
    <mergeCell ref="C22:I22"/>
    <mergeCell ref="C37:I37"/>
    <mergeCell ref="A5:I5"/>
    <mergeCell ref="H3:I3"/>
  </mergeCells>
  <hyperlinks>
    <hyperlink ref="H3" location="'Table of contents'!A1" display="Table of contents"/>
  </hyperlinks>
  <printOptions horizontalCentered="1"/>
  <pageMargins left="0.3937007874015748" right="0.3937007874015748" top="0.7874015748031497" bottom="0.984251968503937" header="0.5118110236220472" footer="0.3937007874015748"/>
  <pageSetup fitToHeight="0" horizontalDpi="600" verticalDpi="600" orientation="landscape" paperSize="9" r:id="rId2"/>
  <headerFooter alignWithMargins="0">
    <oddFooter>&amp;C&amp;8Page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Medicare subsidised specialised mental health services</dc:title>
  <dc:subject>Mental health services Australia</dc:subject>
  <dc:creator>AIHW</dc:creator>
  <cp:keywords>mental health subsidised services</cp:keywords>
  <dc:description/>
  <cp:lastModifiedBy>Doyle, Carey</cp:lastModifiedBy>
  <cp:lastPrinted>2010-12-06T07:22:30Z</cp:lastPrinted>
  <dcterms:created xsi:type="dcterms:W3CDTF">2010-11-09T22:46:21Z</dcterms:created>
  <dcterms:modified xsi:type="dcterms:W3CDTF">2013-04-03T01:38:56Z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